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6707D8FD-8951-407B-8550-46D235A4C4AA}" xr6:coauthVersionLast="47" xr6:coauthVersionMax="47" xr10:uidLastSave="{00000000-0000-0000-0000-000000000000}"/>
  <bookViews>
    <workbookView xWindow="-110" yWindow="-110" windowWidth="19420" windowHeight="10300" activeTab="1" xr2:uid="{C27A3FDD-D05A-426E-8DFA-6A96C05B733B}"/>
  </bookViews>
  <sheets>
    <sheet name="Instructions" sheetId="38" r:id="rId1"/>
    <sheet name="Data Input" sheetId="28" r:id="rId2"/>
    <sheet name="Sheet3" sheetId="53" r:id="rId3"/>
    <sheet name="Water Ht" sheetId="49" r:id="rId4"/>
    <sheet name="Data Summary GPD" sheetId="45" r:id="rId5"/>
    <sheet name="Summary Graph" sheetId="51" r:id="rId6"/>
    <sheet name="Data Summary Gal." sheetId="50" r:id="rId7"/>
    <sheet name="Historical Data" sheetId="48" r:id="rId8"/>
    <sheet name="Sheet1" sheetId="47" r:id="rId9"/>
    <sheet name="Well Depth Survey" sheetId="39" r:id="rId10"/>
    <sheet name="Proposed" sheetId="46" r:id="rId11"/>
    <sheet name="Well #1" sheetId="23" r:id="rId12"/>
    <sheet name="Well #2" sheetId="29" r:id="rId13"/>
    <sheet name="Well #3" sheetId="44" r:id="rId14"/>
    <sheet name="Well #7" sheetId="30" r:id="rId15"/>
    <sheet name="Well #11" sheetId="31" r:id="rId16"/>
    <sheet name="Well #12" sheetId="32" r:id="rId17"/>
    <sheet name="Well #13" sheetId="33" r:id="rId18"/>
    <sheet name="Well #15" sheetId="34" r:id="rId19"/>
    <sheet name="Well #16" sheetId="35" r:id="rId20"/>
    <sheet name="Well #17" sheetId="36" r:id="rId21"/>
    <sheet name="Well #19" sheetId="37" r:id="rId22"/>
    <sheet name="Yamaguchi" sheetId="41" r:id="rId23"/>
    <sheet name="SCE Correlation" sheetId="42" r:id="rId24"/>
  </sheets>
  <definedNames>
    <definedName name="_xlnm.Print_Area" localSheetId="1">'Data Input'!$A$68:$T$77</definedName>
    <definedName name="_xlnm.Print_Area" localSheetId="23">'SCE Correlation'!$A$1:$L$19</definedName>
    <definedName name="_xlnm.Print_Titles" localSheetId="1">'Data Input'!$1:$3</definedName>
    <definedName name="_xlnm.Print_Titles" localSheetId="23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9" i="45" l="1"/>
  <c r="C129" i="45"/>
  <c r="G129" i="45"/>
  <c r="H129" i="45"/>
  <c r="I129" i="45"/>
  <c r="J129" i="45"/>
  <c r="K129" i="45"/>
  <c r="L129" i="45"/>
  <c r="M129" i="45"/>
  <c r="N129" i="45"/>
  <c r="O129" i="45"/>
  <c r="P129" i="45"/>
  <c r="Q129" i="45"/>
  <c r="B130" i="45"/>
  <c r="C130" i="45"/>
  <c r="E130" i="45"/>
  <c r="G130" i="45"/>
  <c r="H130" i="45"/>
  <c r="I130" i="45"/>
  <c r="J130" i="45"/>
  <c r="K130" i="45"/>
  <c r="L130" i="45"/>
  <c r="M130" i="45"/>
  <c r="N130" i="45"/>
  <c r="O130" i="45"/>
  <c r="P130" i="45"/>
  <c r="Q130" i="45"/>
  <c r="B128" i="45"/>
  <c r="C128" i="45"/>
  <c r="E128" i="45"/>
  <c r="G128" i="45"/>
  <c r="H128" i="45"/>
  <c r="I128" i="45"/>
  <c r="J128" i="45"/>
  <c r="K128" i="45"/>
  <c r="L128" i="45"/>
  <c r="M128" i="45"/>
  <c r="N128" i="45"/>
  <c r="O128" i="45"/>
  <c r="P128" i="45"/>
  <c r="Q128" i="45"/>
  <c r="B127" i="45"/>
  <c r="C127" i="45"/>
  <c r="E127" i="45"/>
  <c r="G127" i="45"/>
  <c r="H127" i="45"/>
  <c r="I127" i="45"/>
  <c r="J127" i="45"/>
  <c r="R127" i="45" s="1"/>
  <c r="K127" i="45"/>
  <c r="L127" i="45"/>
  <c r="M127" i="45"/>
  <c r="N127" i="45"/>
  <c r="O127" i="45"/>
  <c r="P127" i="45"/>
  <c r="Q127" i="45"/>
  <c r="A127" i="45"/>
  <c r="B127" i="50"/>
  <c r="C127" i="50"/>
  <c r="D127" i="50"/>
  <c r="E127" i="50"/>
  <c r="F127" i="50"/>
  <c r="R127" i="50" s="1"/>
  <c r="T127" i="50" s="1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30" i="45" l="1"/>
  <c r="R129" i="45"/>
  <c r="R128" i="45"/>
  <c r="B126" i="45"/>
  <c r="C126" i="45"/>
  <c r="E126" i="45"/>
  <c r="G126" i="45"/>
  <c r="H126" i="45"/>
  <c r="I126" i="45"/>
  <c r="J126" i="45"/>
  <c r="K126" i="45"/>
  <c r="L126" i="45"/>
  <c r="M126" i="45"/>
  <c r="N126" i="45"/>
  <c r="O126" i="45"/>
  <c r="P126" i="45"/>
  <c r="Q126" i="45"/>
  <c r="S126" i="45"/>
  <c r="S127" i="45"/>
  <c r="A124" i="45"/>
  <c r="C124" i="45"/>
  <c r="D124" i="45"/>
  <c r="E124" i="45"/>
  <c r="F124" i="45"/>
  <c r="G124" i="45"/>
  <c r="H124" i="45"/>
  <c r="I124" i="45"/>
  <c r="J124" i="45"/>
  <c r="K124" i="45"/>
  <c r="L124" i="45"/>
  <c r="M124" i="45"/>
  <c r="N124" i="45"/>
  <c r="O124" i="45"/>
  <c r="P124" i="45"/>
  <c r="Q124" i="45"/>
  <c r="S124" i="45"/>
  <c r="A125" i="45"/>
  <c r="B125" i="45"/>
  <c r="C125" i="45"/>
  <c r="D125" i="45"/>
  <c r="E125" i="45"/>
  <c r="G125" i="45"/>
  <c r="H125" i="45"/>
  <c r="I125" i="45"/>
  <c r="J125" i="45"/>
  <c r="K125" i="45"/>
  <c r="L125" i="45"/>
  <c r="M125" i="45"/>
  <c r="N125" i="45"/>
  <c r="O125" i="45"/>
  <c r="P125" i="45"/>
  <c r="Q125" i="45"/>
  <c r="S125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B112" i="45"/>
  <c r="B113" i="45"/>
  <c r="B114" i="45"/>
  <c r="B115" i="45"/>
  <c r="B117" i="45"/>
  <c r="B118" i="45"/>
  <c r="B119" i="45"/>
  <c r="B120" i="45"/>
  <c r="B121" i="45"/>
  <c r="B122" i="45"/>
  <c r="J122" i="45"/>
  <c r="C123" i="45"/>
  <c r="D123" i="45"/>
  <c r="E123" i="45"/>
  <c r="F123" i="45"/>
  <c r="G123" i="45"/>
  <c r="H123" i="45"/>
  <c r="I123" i="45"/>
  <c r="K123" i="45"/>
  <c r="L123" i="45"/>
  <c r="M123" i="45"/>
  <c r="G120" i="45"/>
  <c r="G121" i="45"/>
  <c r="G122" i="45"/>
  <c r="O123" i="45"/>
  <c r="N122" i="45"/>
  <c r="A122" i="45"/>
  <c r="C122" i="45"/>
  <c r="D122" i="45"/>
  <c r="E122" i="45"/>
  <c r="F122" i="45"/>
  <c r="H122" i="45"/>
  <c r="I122" i="45"/>
  <c r="K122" i="45"/>
  <c r="L122" i="45"/>
  <c r="M122" i="45"/>
  <c r="P122" i="45"/>
  <c r="Q122" i="45"/>
  <c r="S122" i="45"/>
  <c r="C118" i="45"/>
  <c r="D118" i="45"/>
  <c r="E118" i="45"/>
  <c r="F118" i="45"/>
  <c r="G118" i="45"/>
  <c r="H118" i="45"/>
  <c r="I118" i="45"/>
  <c r="J118" i="45"/>
  <c r="K118" i="45"/>
  <c r="L118" i="45"/>
  <c r="M118" i="45"/>
  <c r="N118" i="45"/>
  <c r="O118" i="45"/>
  <c r="P118" i="45"/>
  <c r="Q118" i="45"/>
  <c r="S118" i="45"/>
  <c r="C119" i="45"/>
  <c r="D119" i="45"/>
  <c r="E119" i="45"/>
  <c r="F119" i="45"/>
  <c r="G119" i="45"/>
  <c r="H119" i="45"/>
  <c r="I119" i="45"/>
  <c r="J119" i="45"/>
  <c r="K119" i="45"/>
  <c r="L119" i="45"/>
  <c r="M119" i="45"/>
  <c r="N119" i="45"/>
  <c r="O119" i="45"/>
  <c r="P119" i="45"/>
  <c r="Q119" i="45"/>
  <c r="S119" i="45"/>
  <c r="C120" i="45"/>
  <c r="D120" i="45"/>
  <c r="E120" i="45"/>
  <c r="F120" i="45"/>
  <c r="H120" i="45"/>
  <c r="I120" i="45"/>
  <c r="J120" i="45"/>
  <c r="K120" i="45"/>
  <c r="L120" i="45"/>
  <c r="M120" i="45"/>
  <c r="N120" i="45"/>
  <c r="O120" i="45"/>
  <c r="P120" i="45"/>
  <c r="Q120" i="45"/>
  <c r="S120" i="45"/>
  <c r="C121" i="45"/>
  <c r="D121" i="45"/>
  <c r="E121" i="45"/>
  <c r="F121" i="45"/>
  <c r="H121" i="45"/>
  <c r="I121" i="45"/>
  <c r="J121" i="45"/>
  <c r="K121" i="45"/>
  <c r="L121" i="45"/>
  <c r="M121" i="45"/>
  <c r="N121" i="45"/>
  <c r="O121" i="45"/>
  <c r="P121" i="45"/>
  <c r="Q121" i="45"/>
  <c r="S121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J10" i="45"/>
  <c r="J11" i="45"/>
  <c r="J12" i="45"/>
  <c r="J13" i="45"/>
  <c r="J14" i="45"/>
  <c r="J15" i="45"/>
  <c r="J16" i="45"/>
  <c r="J17" i="45"/>
  <c r="J18" i="45"/>
  <c r="J19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J72" i="45"/>
  <c r="J73" i="45"/>
  <c r="J74" i="45"/>
  <c r="J75" i="45"/>
  <c r="J76" i="45"/>
  <c r="J77" i="45"/>
  <c r="J78" i="45"/>
  <c r="J79" i="45"/>
  <c r="J80" i="45"/>
  <c r="J81" i="45"/>
  <c r="J82" i="45"/>
  <c r="J83" i="45"/>
  <c r="J84" i="45"/>
  <c r="J85" i="45"/>
  <c r="J86" i="45"/>
  <c r="J87" i="45"/>
  <c r="J88" i="45"/>
  <c r="J89" i="45"/>
  <c r="J90" i="45"/>
  <c r="J91" i="45"/>
  <c r="J92" i="45"/>
  <c r="J93" i="45"/>
  <c r="J94" i="45"/>
  <c r="J95" i="45"/>
  <c r="J96" i="45"/>
  <c r="J97" i="45"/>
  <c r="J98" i="45"/>
  <c r="J99" i="45"/>
  <c r="J100" i="45"/>
  <c r="J101" i="45"/>
  <c r="J102" i="45"/>
  <c r="J103" i="45"/>
  <c r="J104" i="45"/>
  <c r="J105" i="45"/>
  <c r="J106" i="45"/>
  <c r="J107" i="45"/>
  <c r="J108" i="45"/>
  <c r="J109" i="45"/>
  <c r="J110" i="45"/>
  <c r="J111" i="45"/>
  <c r="J112" i="45"/>
  <c r="J113" i="45"/>
  <c r="J114" i="45"/>
  <c r="J115" i="45"/>
  <c r="J116" i="45"/>
  <c r="J117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7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101" i="45"/>
  <c r="S102" i="45"/>
  <c r="S103" i="45"/>
  <c r="S104" i="45"/>
  <c r="S105" i="45"/>
  <c r="S106" i="45"/>
  <c r="S107" i="45"/>
  <c r="S108" i="45"/>
  <c r="S109" i="45"/>
  <c r="S110" i="45"/>
  <c r="S111" i="45"/>
  <c r="S113" i="45"/>
  <c r="S114" i="45"/>
  <c r="S115" i="45"/>
  <c r="S116" i="45"/>
  <c r="S117" i="45"/>
  <c r="S123" i="45"/>
  <c r="S128" i="45"/>
  <c r="S129" i="45"/>
  <c r="S130" i="45"/>
  <c r="S131" i="45"/>
  <c r="S132" i="45"/>
  <c r="S133" i="45"/>
  <c r="S134" i="45"/>
  <c r="S135" i="45"/>
  <c r="S136" i="45"/>
  <c r="S137" i="45"/>
  <c r="S138" i="45"/>
  <c r="S139" i="45"/>
  <c r="S5" i="45"/>
  <c r="B6" i="45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B7" i="45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C10" i="45"/>
  <c r="D10" i="45"/>
  <c r="E10" i="45"/>
  <c r="F10" i="45"/>
  <c r="G10" i="45"/>
  <c r="H10" i="45"/>
  <c r="I10" i="45"/>
  <c r="K10" i="45"/>
  <c r="L10" i="45"/>
  <c r="M10" i="45"/>
  <c r="N10" i="45"/>
  <c r="O10" i="45"/>
  <c r="P10" i="45"/>
  <c r="Q10" i="45"/>
  <c r="C11" i="45"/>
  <c r="D11" i="45"/>
  <c r="E11" i="45"/>
  <c r="F11" i="45"/>
  <c r="G11" i="45"/>
  <c r="H11" i="45"/>
  <c r="I11" i="45"/>
  <c r="K11" i="45"/>
  <c r="L11" i="45"/>
  <c r="M11" i="45"/>
  <c r="N11" i="45"/>
  <c r="O11" i="45"/>
  <c r="P11" i="45"/>
  <c r="Q11" i="45"/>
  <c r="C12" i="45"/>
  <c r="D12" i="45"/>
  <c r="E12" i="45"/>
  <c r="F12" i="45"/>
  <c r="G12" i="45"/>
  <c r="H12" i="45"/>
  <c r="I12" i="45"/>
  <c r="K12" i="45"/>
  <c r="L12" i="45"/>
  <c r="M12" i="45"/>
  <c r="N12" i="45"/>
  <c r="O12" i="45"/>
  <c r="P12" i="45"/>
  <c r="Q12" i="45"/>
  <c r="C13" i="45"/>
  <c r="D13" i="45"/>
  <c r="E13" i="45"/>
  <c r="F13" i="45"/>
  <c r="G13" i="45"/>
  <c r="H13" i="45"/>
  <c r="I13" i="45"/>
  <c r="K13" i="45"/>
  <c r="L13" i="45"/>
  <c r="M13" i="45"/>
  <c r="N13" i="45"/>
  <c r="O13" i="45"/>
  <c r="P13" i="45"/>
  <c r="Q13" i="45"/>
  <c r="C14" i="45"/>
  <c r="D14" i="45"/>
  <c r="E14" i="45"/>
  <c r="F14" i="45"/>
  <c r="G14" i="45"/>
  <c r="H14" i="45"/>
  <c r="I14" i="45"/>
  <c r="K14" i="45"/>
  <c r="L14" i="45"/>
  <c r="M14" i="45"/>
  <c r="N14" i="45"/>
  <c r="O14" i="45"/>
  <c r="P14" i="45"/>
  <c r="Q14" i="45"/>
  <c r="C15" i="45"/>
  <c r="D15" i="45"/>
  <c r="E15" i="45"/>
  <c r="F15" i="45"/>
  <c r="G15" i="45"/>
  <c r="H15" i="45"/>
  <c r="I15" i="45"/>
  <c r="K15" i="45"/>
  <c r="L15" i="45"/>
  <c r="M15" i="45"/>
  <c r="N15" i="45"/>
  <c r="O15" i="45"/>
  <c r="P15" i="45"/>
  <c r="Q15" i="45"/>
  <c r="C16" i="45"/>
  <c r="D16" i="45"/>
  <c r="E16" i="45"/>
  <c r="F16" i="45"/>
  <c r="G16" i="45"/>
  <c r="H16" i="45"/>
  <c r="I16" i="45"/>
  <c r="K16" i="45"/>
  <c r="L16" i="45"/>
  <c r="M16" i="45"/>
  <c r="O16" i="45"/>
  <c r="P16" i="45"/>
  <c r="Q16" i="45"/>
  <c r="C17" i="45"/>
  <c r="D17" i="45"/>
  <c r="E17" i="45"/>
  <c r="F17" i="45"/>
  <c r="G17" i="45"/>
  <c r="H17" i="45"/>
  <c r="I17" i="45"/>
  <c r="K17" i="45"/>
  <c r="L17" i="45"/>
  <c r="M17" i="45"/>
  <c r="N17" i="45"/>
  <c r="O17" i="45"/>
  <c r="P17" i="45"/>
  <c r="Q17" i="45"/>
  <c r="C18" i="45"/>
  <c r="D18" i="45"/>
  <c r="E18" i="45"/>
  <c r="F18" i="45"/>
  <c r="G18" i="45"/>
  <c r="H18" i="45"/>
  <c r="I18" i="45"/>
  <c r="K18" i="45"/>
  <c r="L18" i="45"/>
  <c r="M18" i="45"/>
  <c r="N18" i="45"/>
  <c r="O18" i="45"/>
  <c r="P18" i="45"/>
  <c r="Q18" i="45"/>
  <c r="C19" i="45"/>
  <c r="D19" i="45"/>
  <c r="E19" i="45"/>
  <c r="F19" i="45"/>
  <c r="G19" i="45"/>
  <c r="H19" i="45"/>
  <c r="I19" i="45"/>
  <c r="K19" i="45"/>
  <c r="L19" i="45"/>
  <c r="M19" i="45"/>
  <c r="N19" i="45"/>
  <c r="O19" i="45"/>
  <c r="P19" i="45"/>
  <c r="Q19" i="45"/>
  <c r="C20" i="45"/>
  <c r="D20" i="45"/>
  <c r="E20" i="45"/>
  <c r="F20" i="45"/>
  <c r="G20" i="45"/>
  <c r="H20" i="45"/>
  <c r="I20" i="45"/>
  <c r="K20" i="45"/>
  <c r="L20" i="45"/>
  <c r="M20" i="45"/>
  <c r="N20" i="45"/>
  <c r="O20" i="45"/>
  <c r="P20" i="45"/>
  <c r="Q20" i="45"/>
  <c r="C21" i="45"/>
  <c r="D21" i="45"/>
  <c r="E21" i="45"/>
  <c r="F21" i="45"/>
  <c r="G21" i="45"/>
  <c r="H21" i="45"/>
  <c r="I21" i="45"/>
  <c r="K21" i="45"/>
  <c r="L21" i="45"/>
  <c r="M21" i="45"/>
  <c r="O21" i="45"/>
  <c r="P21" i="45"/>
  <c r="Q21" i="45"/>
  <c r="C22" i="45"/>
  <c r="D22" i="45"/>
  <c r="E22" i="45"/>
  <c r="F22" i="45"/>
  <c r="G22" i="45"/>
  <c r="H22" i="45"/>
  <c r="I22" i="45"/>
  <c r="K22" i="45"/>
  <c r="L22" i="45"/>
  <c r="M22" i="45"/>
  <c r="N22" i="45"/>
  <c r="O22" i="45"/>
  <c r="P22" i="45"/>
  <c r="Q22" i="45"/>
  <c r="C23" i="45"/>
  <c r="D23" i="45"/>
  <c r="E23" i="45"/>
  <c r="F23" i="45"/>
  <c r="G23" i="45"/>
  <c r="H23" i="45"/>
  <c r="I23" i="45"/>
  <c r="K23" i="45"/>
  <c r="L23" i="45"/>
  <c r="M23" i="45"/>
  <c r="N23" i="45"/>
  <c r="O23" i="45"/>
  <c r="P23" i="45"/>
  <c r="Q23" i="45"/>
  <c r="C24" i="45"/>
  <c r="D24" i="45"/>
  <c r="E24" i="45"/>
  <c r="F24" i="45"/>
  <c r="G24" i="45"/>
  <c r="H24" i="45"/>
  <c r="I24" i="45"/>
  <c r="K24" i="45"/>
  <c r="L24" i="45"/>
  <c r="M24" i="45"/>
  <c r="N24" i="45"/>
  <c r="O24" i="45"/>
  <c r="P24" i="45"/>
  <c r="Q24" i="45"/>
  <c r="C25" i="45"/>
  <c r="D25" i="45"/>
  <c r="E25" i="45"/>
  <c r="F25" i="45"/>
  <c r="G25" i="45"/>
  <c r="H25" i="45"/>
  <c r="I25" i="45"/>
  <c r="K25" i="45"/>
  <c r="L25" i="45"/>
  <c r="M25" i="45"/>
  <c r="N25" i="45"/>
  <c r="O25" i="45"/>
  <c r="P25" i="45"/>
  <c r="Q25" i="45"/>
  <c r="C26" i="45"/>
  <c r="D26" i="45"/>
  <c r="E26" i="45"/>
  <c r="F26" i="45"/>
  <c r="G26" i="45"/>
  <c r="H26" i="45"/>
  <c r="I26" i="45"/>
  <c r="K26" i="45"/>
  <c r="L26" i="45"/>
  <c r="M26" i="45"/>
  <c r="N26" i="45"/>
  <c r="O26" i="45"/>
  <c r="P26" i="45"/>
  <c r="Q26" i="45"/>
  <c r="C27" i="45"/>
  <c r="D27" i="45"/>
  <c r="E27" i="45"/>
  <c r="F27" i="45"/>
  <c r="G27" i="45"/>
  <c r="H27" i="45"/>
  <c r="I27" i="45"/>
  <c r="K27" i="45"/>
  <c r="L27" i="45"/>
  <c r="M27" i="45"/>
  <c r="N27" i="45"/>
  <c r="O27" i="45"/>
  <c r="P27" i="45"/>
  <c r="Q27" i="45"/>
  <c r="C28" i="45"/>
  <c r="D28" i="45"/>
  <c r="E28" i="45"/>
  <c r="F28" i="45"/>
  <c r="G28" i="45"/>
  <c r="H28" i="45"/>
  <c r="I28" i="45"/>
  <c r="K28" i="45"/>
  <c r="L28" i="45"/>
  <c r="M28" i="45"/>
  <c r="N28" i="45"/>
  <c r="O28" i="45"/>
  <c r="P28" i="45"/>
  <c r="Q28" i="45"/>
  <c r="C29" i="45"/>
  <c r="D29" i="45"/>
  <c r="E29" i="45"/>
  <c r="F29" i="45"/>
  <c r="G29" i="45"/>
  <c r="H29" i="45"/>
  <c r="I29" i="45"/>
  <c r="K29" i="45"/>
  <c r="L29" i="45"/>
  <c r="M29" i="45"/>
  <c r="N29" i="45"/>
  <c r="O29" i="45"/>
  <c r="P29" i="45"/>
  <c r="Q29" i="45"/>
  <c r="C30" i="45"/>
  <c r="D30" i="45"/>
  <c r="E30" i="45"/>
  <c r="F30" i="45"/>
  <c r="G30" i="45"/>
  <c r="H30" i="45"/>
  <c r="I30" i="45"/>
  <c r="K30" i="45"/>
  <c r="L30" i="45"/>
  <c r="M30" i="45"/>
  <c r="N30" i="45"/>
  <c r="O30" i="45"/>
  <c r="P30" i="45"/>
  <c r="Q30" i="45"/>
  <c r="C31" i="45"/>
  <c r="D31" i="45"/>
  <c r="E31" i="45"/>
  <c r="F31" i="45"/>
  <c r="G31" i="45"/>
  <c r="H31" i="45"/>
  <c r="I31" i="45"/>
  <c r="K31" i="45"/>
  <c r="L31" i="45"/>
  <c r="M31" i="45"/>
  <c r="N31" i="45"/>
  <c r="O31" i="45"/>
  <c r="P31" i="45"/>
  <c r="Q31" i="45"/>
  <c r="C32" i="45"/>
  <c r="D32" i="45"/>
  <c r="E32" i="45"/>
  <c r="F32" i="45"/>
  <c r="G32" i="45"/>
  <c r="H32" i="45"/>
  <c r="I32" i="45"/>
  <c r="K32" i="45"/>
  <c r="L32" i="45"/>
  <c r="M32" i="45"/>
  <c r="O32" i="45"/>
  <c r="P32" i="45"/>
  <c r="Q32" i="45"/>
  <c r="C33" i="45"/>
  <c r="D33" i="45"/>
  <c r="E33" i="45"/>
  <c r="F33" i="45"/>
  <c r="G33" i="45"/>
  <c r="H33" i="45"/>
  <c r="I33" i="45"/>
  <c r="K33" i="45"/>
  <c r="L33" i="45"/>
  <c r="M33" i="45"/>
  <c r="N33" i="45"/>
  <c r="O33" i="45"/>
  <c r="P33" i="45"/>
  <c r="Q33" i="45"/>
  <c r="C34" i="45"/>
  <c r="D34" i="45"/>
  <c r="E34" i="45"/>
  <c r="F34" i="45"/>
  <c r="G34" i="45"/>
  <c r="H34" i="45"/>
  <c r="I34" i="45"/>
  <c r="K34" i="45"/>
  <c r="L34" i="45"/>
  <c r="M34" i="45"/>
  <c r="N34" i="45"/>
  <c r="O34" i="45"/>
  <c r="P34" i="45"/>
  <c r="Q34" i="45"/>
  <c r="C35" i="45"/>
  <c r="D35" i="45"/>
  <c r="E35" i="45"/>
  <c r="F35" i="45"/>
  <c r="G35" i="45"/>
  <c r="H35" i="45"/>
  <c r="I35" i="45"/>
  <c r="K35" i="45"/>
  <c r="L35" i="45"/>
  <c r="M35" i="45"/>
  <c r="N35" i="45"/>
  <c r="O35" i="45"/>
  <c r="P35" i="45"/>
  <c r="Q35" i="45"/>
  <c r="C36" i="45"/>
  <c r="D36" i="45"/>
  <c r="E36" i="45"/>
  <c r="F36" i="45"/>
  <c r="G36" i="45"/>
  <c r="H36" i="45"/>
  <c r="I36" i="45"/>
  <c r="K36" i="45"/>
  <c r="L36" i="45"/>
  <c r="M36" i="45"/>
  <c r="N36" i="45"/>
  <c r="O36" i="45"/>
  <c r="P36" i="45"/>
  <c r="Q36" i="45"/>
  <c r="C37" i="45"/>
  <c r="D37" i="45"/>
  <c r="E37" i="45"/>
  <c r="F37" i="45"/>
  <c r="G37" i="45"/>
  <c r="H37" i="45"/>
  <c r="I37" i="45"/>
  <c r="K37" i="45"/>
  <c r="L37" i="45"/>
  <c r="M37" i="45"/>
  <c r="N37" i="45"/>
  <c r="O37" i="45"/>
  <c r="P37" i="45"/>
  <c r="Q37" i="45"/>
  <c r="C38" i="45"/>
  <c r="D38" i="45"/>
  <c r="E38" i="45"/>
  <c r="F38" i="45"/>
  <c r="G38" i="45"/>
  <c r="H38" i="45"/>
  <c r="I38" i="45"/>
  <c r="K38" i="45"/>
  <c r="L38" i="45"/>
  <c r="N38" i="45"/>
  <c r="O38" i="45"/>
  <c r="P38" i="45"/>
  <c r="Q38" i="45"/>
  <c r="C39" i="45"/>
  <c r="D39" i="45"/>
  <c r="E39" i="45"/>
  <c r="F39" i="45"/>
  <c r="G39" i="45"/>
  <c r="H39" i="45"/>
  <c r="I39" i="45"/>
  <c r="K39" i="45"/>
  <c r="L39" i="45"/>
  <c r="N39" i="45"/>
  <c r="O39" i="45"/>
  <c r="P39" i="45"/>
  <c r="Q39" i="45"/>
  <c r="C40" i="45"/>
  <c r="E40" i="45"/>
  <c r="F40" i="45"/>
  <c r="G40" i="45"/>
  <c r="H40" i="45"/>
  <c r="I40" i="45"/>
  <c r="K40" i="45"/>
  <c r="L40" i="45"/>
  <c r="M40" i="45"/>
  <c r="N40" i="45"/>
  <c r="O40" i="45"/>
  <c r="P40" i="45"/>
  <c r="Q40" i="45"/>
  <c r="C41" i="45"/>
  <c r="D41" i="45"/>
  <c r="E41" i="45"/>
  <c r="F41" i="45"/>
  <c r="G41" i="45"/>
  <c r="H41" i="45"/>
  <c r="I41" i="45"/>
  <c r="K41" i="45"/>
  <c r="L41" i="45"/>
  <c r="N41" i="45"/>
  <c r="O41" i="45"/>
  <c r="P41" i="45"/>
  <c r="Q41" i="45"/>
  <c r="C42" i="45"/>
  <c r="D42" i="45"/>
  <c r="E42" i="45"/>
  <c r="F42" i="45"/>
  <c r="G42" i="45"/>
  <c r="H42" i="45"/>
  <c r="I42" i="45"/>
  <c r="K42" i="45"/>
  <c r="L42" i="45"/>
  <c r="M42" i="45"/>
  <c r="N42" i="45"/>
  <c r="O42" i="45"/>
  <c r="P42" i="45"/>
  <c r="Q42" i="45"/>
  <c r="C43" i="45"/>
  <c r="D43" i="45"/>
  <c r="E43" i="45"/>
  <c r="F43" i="45"/>
  <c r="G43" i="45"/>
  <c r="H43" i="45"/>
  <c r="I43" i="45"/>
  <c r="K43" i="45"/>
  <c r="L43" i="45"/>
  <c r="M43" i="45"/>
  <c r="N43" i="45"/>
  <c r="O43" i="45"/>
  <c r="P43" i="45"/>
  <c r="Q43" i="45"/>
  <c r="C44" i="45"/>
  <c r="D44" i="45"/>
  <c r="E44" i="45"/>
  <c r="F44" i="45"/>
  <c r="G44" i="45"/>
  <c r="H44" i="45"/>
  <c r="I44" i="45"/>
  <c r="K44" i="45"/>
  <c r="L44" i="45"/>
  <c r="M44" i="45"/>
  <c r="N44" i="45"/>
  <c r="O44" i="45"/>
  <c r="P44" i="45"/>
  <c r="Q44" i="45"/>
  <c r="C45" i="45"/>
  <c r="D45" i="45"/>
  <c r="E45" i="45"/>
  <c r="F45" i="45"/>
  <c r="G45" i="45"/>
  <c r="H45" i="45"/>
  <c r="I45" i="45"/>
  <c r="K45" i="45"/>
  <c r="L45" i="45"/>
  <c r="M45" i="45"/>
  <c r="N45" i="45"/>
  <c r="O45" i="45"/>
  <c r="P45" i="45"/>
  <c r="Q45" i="45"/>
  <c r="C46" i="45"/>
  <c r="D46" i="45"/>
  <c r="E46" i="45"/>
  <c r="F46" i="45"/>
  <c r="G46" i="45"/>
  <c r="H46" i="45"/>
  <c r="I46" i="45"/>
  <c r="K46" i="45"/>
  <c r="L46" i="45"/>
  <c r="M46" i="45"/>
  <c r="N46" i="45"/>
  <c r="O46" i="45"/>
  <c r="P46" i="45"/>
  <c r="Q46" i="45"/>
  <c r="C47" i="45"/>
  <c r="D47" i="45"/>
  <c r="E47" i="45"/>
  <c r="F47" i="45"/>
  <c r="G47" i="45"/>
  <c r="H47" i="45"/>
  <c r="I47" i="45"/>
  <c r="K47" i="45"/>
  <c r="L47" i="45"/>
  <c r="M47" i="45"/>
  <c r="N47" i="45"/>
  <c r="O47" i="45"/>
  <c r="P47" i="45"/>
  <c r="Q47" i="45"/>
  <c r="C48" i="45"/>
  <c r="D48" i="45"/>
  <c r="E48" i="45"/>
  <c r="F48" i="45"/>
  <c r="G48" i="45"/>
  <c r="H48" i="45"/>
  <c r="I48" i="45"/>
  <c r="K48" i="45"/>
  <c r="L48" i="45"/>
  <c r="M48" i="45"/>
  <c r="N48" i="45"/>
  <c r="O48" i="45"/>
  <c r="P48" i="45"/>
  <c r="Q48" i="45"/>
  <c r="C49" i="45"/>
  <c r="D49" i="45"/>
  <c r="E49" i="45"/>
  <c r="F49" i="45"/>
  <c r="G49" i="45"/>
  <c r="H49" i="45"/>
  <c r="I49" i="45"/>
  <c r="K49" i="45"/>
  <c r="L49" i="45"/>
  <c r="N49" i="45"/>
  <c r="O49" i="45"/>
  <c r="P49" i="45"/>
  <c r="Q49" i="45"/>
  <c r="C50" i="45"/>
  <c r="D50" i="45"/>
  <c r="E50" i="45"/>
  <c r="F50" i="45"/>
  <c r="G50" i="45"/>
  <c r="H50" i="45"/>
  <c r="I50" i="45"/>
  <c r="K50" i="45"/>
  <c r="L50" i="45"/>
  <c r="M50" i="45"/>
  <c r="N50" i="45"/>
  <c r="O50" i="45"/>
  <c r="P50" i="45"/>
  <c r="Q50" i="45"/>
  <c r="C51" i="45"/>
  <c r="D51" i="45"/>
  <c r="E51" i="45"/>
  <c r="F51" i="45"/>
  <c r="G51" i="45"/>
  <c r="H51" i="45"/>
  <c r="I51" i="45"/>
  <c r="K51" i="45"/>
  <c r="L51" i="45"/>
  <c r="M51" i="45"/>
  <c r="N51" i="45"/>
  <c r="O51" i="45"/>
  <c r="P51" i="45"/>
  <c r="Q51" i="45"/>
  <c r="C52" i="45"/>
  <c r="D52" i="45"/>
  <c r="E52" i="45"/>
  <c r="F52" i="45"/>
  <c r="G52" i="45"/>
  <c r="H52" i="45"/>
  <c r="I52" i="45"/>
  <c r="K52" i="45"/>
  <c r="L52" i="45"/>
  <c r="M52" i="45"/>
  <c r="N52" i="45"/>
  <c r="O52" i="45"/>
  <c r="P52" i="45"/>
  <c r="Q52" i="45"/>
  <c r="C53" i="45"/>
  <c r="D53" i="45"/>
  <c r="E53" i="45"/>
  <c r="F53" i="45"/>
  <c r="G53" i="45"/>
  <c r="I53" i="45"/>
  <c r="K53" i="45"/>
  <c r="L53" i="45"/>
  <c r="M53" i="45"/>
  <c r="N53" i="45"/>
  <c r="O53" i="45"/>
  <c r="P53" i="45"/>
  <c r="Q53" i="45"/>
  <c r="C54" i="45"/>
  <c r="D54" i="45"/>
  <c r="E54" i="45"/>
  <c r="F54" i="45"/>
  <c r="G54" i="45"/>
  <c r="H54" i="45"/>
  <c r="I54" i="45"/>
  <c r="K54" i="45"/>
  <c r="L54" i="45"/>
  <c r="M54" i="45"/>
  <c r="N54" i="45"/>
  <c r="O54" i="45"/>
  <c r="P54" i="45"/>
  <c r="Q54" i="45"/>
  <c r="C55" i="45"/>
  <c r="D55" i="45"/>
  <c r="E55" i="45"/>
  <c r="F55" i="45"/>
  <c r="G55" i="45"/>
  <c r="H55" i="45"/>
  <c r="I55" i="45"/>
  <c r="K55" i="45"/>
  <c r="L55" i="45"/>
  <c r="M55" i="45"/>
  <c r="N55" i="45"/>
  <c r="O55" i="45"/>
  <c r="P55" i="45"/>
  <c r="Q55" i="45"/>
  <c r="C56" i="45"/>
  <c r="D56" i="45"/>
  <c r="E56" i="45"/>
  <c r="F56" i="45"/>
  <c r="G56" i="45"/>
  <c r="H56" i="45"/>
  <c r="I56" i="45"/>
  <c r="K56" i="45"/>
  <c r="L56" i="45"/>
  <c r="M56" i="45"/>
  <c r="N56" i="45"/>
  <c r="O56" i="45"/>
  <c r="P56" i="45"/>
  <c r="Q56" i="45"/>
  <c r="C57" i="45"/>
  <c r="D57" i="45"/>
  <c r="E57" i="45"/>
  <c r="F57" i="45"/>
  <c r="G57" i="45"/>
  <c r="H57" i="45"/>
  <c r="I57" i="45"/>
  <c r="K57" i="45"/>
  <c r="L57" i="45"/>
  <c r="M57" i="45"/>
  <c r="N57" i="45"/>
  <c r="O57" i="45"/>
  <c r="P57" i="45"/>
  <c r="Q57" i="45"/>
  <c r="C58" i="45"/>
  <c r="D58" i="45"/>
  <c r="E58" i="45"/>
  <c r="F58" i="45"/>
  <c r="G58" i="45"/>
  <c r="H58" i="45"/>
  <c r="I58" i="45"/>
  <c r="K58" i="45"/>
  <c r="L58" i="45"/>
  <c r="M58" i="45"/>
  <c r="N58" i="45"/>
  <c r="O58" i="45"/>
  <c r="P58" i="45"/>
  <c r="Q58" i="45"/>
  <c r="C59" i="45"/>
  <c r="D59" i="45"/>
  <c r="E59" i="45"/>
  <c r="F59" i="45"/>
  <c r="G59" i="45"/>
  <c r="H59" i="45"/>
  <c r="I59" i="45"/>
  <c r="K59" i="45"/>
  <c r="L59" i="45"/>
  <c r="M59" i="45"/>
  <c r="N59" i="45"/>
  <c r="O59" i="45"/>
  <c r="P59" i="45"/>
  <c r="Q59" i="45"/>
  <c r="C60" i="45"/>
  <c r="D60" i="45"/>
  <c r="E60" i="45"/>
  <c r="F60" i="45"/>
  <c r="G60" i="45"/>
  <c r="H60" i="45"/>
  <c r="I60" i="45"/>
  <c r="K60" i="45"/>
  <c r="L60" i="45"/>
  <c r="M60" i="45"/>
  <c r="N60" i="45"/>
  <c r="O60" i="45"/>
  <c r="P60" i="45"/>
  <c r="Q60" i="45"/>
  <c r="C61" i="45"/>
  <c r="D61" i="45"/>
  <c r="E61" i="45"/>
  <c r="F61" i="45"/>
  <c r="G61" i="45"/>
  <c r="H61" i="45"/>
  <c r="I61" i="45"/>
  <c r="K61" i="45"/>
  <c r="L61" i="45"/>
  <c r="M61" i="45"/>
  <c r="N61" i="45"/>
  <c r="O61" i="45"/>
  <c r="P61" i="45"/>
  <c r="Q61" i="45"/>
  <c r="C62" i="45"/>
  <c r="D62" i="45"/>
  <c r="E62" i="45"/>
  <c r="F62" i="45"/>
  <c r="G62" i="45"/>
  <c r="H62" i="45"/>
  <c r="I62" i="45"/>
  <c r="K62" i="45"/>
  <c r="L62" i="45"/>
  <c r="M62" i="45"/>
  <c r="N62" i="45"/>
  <c r="O62" i="45"/>
  <c r="P62" i="45"/>
  <c r="Q62" i="45"/>
  <c r="C63" i="45"/>
  <c r="D63" i="45"/>
  <c r="E63" i="45"/>
  <c r="F63" i="45"/>
  <c r="G63" i="45"/>
  <c r="H63" i="45"/>
  <c r="I63" i="45"/>
  <c r="K63" i="45"/>
  <c r="L63" i="45"/>
  <c r="M63" i="45"/>
  <c r="N63" i="45"/>
  <c r="O63" i="45"/>
  <c r="P63" i="45"/>
  <c r="Q63" i="45"/>
  <c r="C64" i="45"/>
  <c r="D64" i="45"/>
  <c r="E64" i="45"/>
  <c r="F64" i="45"/>
  <c r="G64" i="45"/>
  <c r="H64" i="45"/>
  <c r="I64" i="45"/>
  <c r="K64" i="45"/>
  <c r="L64" i="45"/>
  <c r="M64" i="45"/>
  <c r="N64" i="45"/>
  <c r="O64" i="45"/>
  <c r="P64" i="45"/>
  <c r="Q64" i="45"/>
  <c r="C65" i="45"/>
  <c r="D65" i="45"/>
  <c r="E65" i="45"/>
  <c r="F65" i="45"/>
  <c r="G65" i="45"/>
  <c r="H65" i="45"/>
  <c r="I65" i="45"/>
  <c r="K65" i="45"/>
  <c r="L65" i="45"/>
  <c r="M65" i="45"/>
  <c r="N65" i="45"/>
  <c r="O65" i="45"/>
  <c r="P65" i="45"/>
  <c r="Q65" i="45"/>
  <c r="C66" i="45"/>
  <c r="D66" i="45"/>
  <c r="E66" i="45"/>
  <c r="F66" i="45"/>
  <c r="G66" i="45"/>
  <c r="H66" i="45"/>
  <c r="I66" i="45"/>
  <c r="K66" i="45"/>
  <c r="M66" i="45"/>
  <c r="N66" i="45"/>
  <c r="O66" i="45"/>
  <c r="P66" i="45"/>
  <c r="Q66" i="45"/>
  <c r="C67" i="45"/>
  <c r="D67" i="45"/>
  <c r="E67" i="45"/>
  <c r="F67" i="45"/>
  <c r="G67" i="45"/>
  <c r="H67" i="45"/>
  <c r="I67" i="45"/>
  <c r="K67" i="45"/>
  <c r="L67" i="45"/>
  <c r="M67" i="45"/>
  <c r="N67" i="45"/>
  <c r="O67" i="45"/>
  <c r="P67" i="45"/>
  <c r="Q67" i="45"/>
  <c r="C68" i="45"/>
  <c r="D68" i="45"/>
  <c r="E68" i="45"/>
  <c r="F68" i="45"/>
  <c r="G68" i="45"/>
  <c r="H68" i="45"/>
  <c r="I68" i="45"/>
  <c r="K68" i="45"/>
  <c r="L68" i="45"/>
  <c r="M68" i="45"/>
  <c r="N68" i="45"/>
  <c r="O68" i="45"/>
  <c r="P68" i="45"/>
  <c r="Q68" i="45"/>
  <c r="C69" i="45"/>
  <c r="D69" i="45"/>
  <c r="E69" i="45"/>
  <c r="F69" i="45"/>
  <c r="G69" i="45"/>
  <c r="H69" i="45"/>
  <c r="I69" i="45"/>
  <c r="K69" i="45"/>
  <c r="M69" i="45"/>
  <c r="N69" i="45"/>
  <c r="O69" i="45"/>
  <c r="P69" i="45"/>
  <c r="Q69" i="45"/>
  <c r="C70" i="45"/>
  <c r="D70" i="45"/>
  <c r="E70" i="45"/>
  <c r="F70" i="45"/>
  <c r="G70" i="45"/>
  <c r="H70" i="45"/>
  <c r="I70" i="45"/>
  <c r="K70" i="45"/>
  <c r="L70" i="45"/>
  <c r="M70" i="45"/>
  <c r="N70" i="45"/>
  <c r="O70" i="45"/>
  <c r="P70" i="45"/>
  <c r="Q70" i="45"/>
  <c r="C71" i="45"/>
  <c r="D71" i="45"/>
  <c r="E71" i="45"/>
  <c r="F71" i="45"/>
  <c r="G71" i="45"/>
  <c r="H71" i="45"/>
  <c r="I71" i="45"/>
  <c r="K71" i="45"/>
  <c r="L71" i="45"/>
  <c r="M71" i="45"/>
  <c r="N71" i="45"/>
  <c r="O71" i="45"/>
  <c r="P71" i="45"/>
  <c r="Q71" i="45"/>
  <c r="C72" i="45"/>
  <c r="D72" i="45"/>
  <c r="E72" i="45"/>
  <c r="F72" i="45"/>
  <c r="G72" i="45"/>
  <c r="H72" i="45"/>
  <c r="I72" i="45"/>
  <c r="K72" i="45"/>
  <c r="L72" i="45"/>
  <c r="M72" i="45"/>
  <c r="N72" i="45"/>
  <c r="O72" i="45"/>
  <c r="P72" i="45"/>
  <c r="Q72" i="45"/>
  <c r="C73" i="45"/>
  <c r="D73" i="45"/>
  <c r="E73" i="45"/>
  <c r="F73" i="45"/>
  <c r="G73" i="45"/>
  <c r="H73" i="45"/>
  <c r="I73" i="45"/>
  <c r="K73" i="45"/>
  <c r="L73" i="45"/>
  <c r="M73" i="45"/>
  <c r="N73" i="45"/>
  <c r="O73" i="45"/>
  <c r="P73" i="45"/>
  <c r="Q73" i="45"/>
  <c r="C74" i="45"/>
  <c r="D74" i="45"/>
  <c r="E74" i="45"/>
  <c r="F74" i="45"/>
  <c r="G74" i="45"/>
  <c r="H74" i="45"/>
  <c r="I74" i="45"/>
  <c r="K74" i="45"/>
  <c r="L74" i="45"/>
  <c r="M74" i="45"/>
  <c r="N74" i="45"/>
  <c r="O74" i="45"/>
  <c r="P74" i="45"/>
  <c r="Q74" i="45"/>
  <c r="C75" i="45"/>
  <c r="D75" i="45"/>
  <c r="E75" i="45"/>
  <c r="F75" i="45"/>
  <c r="G75" i="45"/>
  <c r="H75" i="45"/>
  <c r="I75" i="45"/>
  <c r="K75" i="45"/>
  <c r="L75" i="45"/>
  <c r="M75" i="45"/>
  <c r="N75" i="45"/>
  <c r="O75" i="45"/>
  <c r="P75" i="45"/>
  <c r="Q75" i="45"/>
  <c r="C76" i="45"/>
  <c r="D76" i="45"/>
  <c r="E76" i="45"/>
  <c r="F76" i="45"/>
  <c r="G76" i="45"/>
  <c r="H76" i="45"/>
  <c r="I76" i="45"/>
  <c r="K76" i="45"/>
  <c r="L76" i="45"/>
  <c r="M76" i="45"/>
  <c r="N76" i="45"/>
  <c r="O76" i="45"/>
  <c r="P76" i="45"/>
  <c r="Q76" i="45"/>
  <c r="C77" i="45"/>
  <c r="D77" i="45"/>
  <c r="E77" i="45"/>
  <c r="F77" i="45"/>
  <c r="G77" i="45"/>
  <c r="H77" i="45"/>
  <c r="I77" i="45"/>
  <c r="K77" i="45"/>
  <c r="L77" i="45"/>
  <c r="M77" i="45"/>
  <c r="N77" i="45"/>
  <c r="O77" i="45"/>
  <c r="P77" i="45"/>
  <c r="Q77" i="45"/>
  <c r="C78" i="45"/>
  <c r="D78" i="45"/>
  <c r="E78" i="45"/>
  <c r="F78" i="45"/>
  <c r="G78" i="45"/>
  <c r="H78" i="45"/>
  <c r="I78" i="45"/>
  <c r="K78" i="45"/>
  <c r="L78" i="45"/>
  <c r="M78" i="45"/>
  <c r="N78" i="45"/>
  <c r="O78" i="45"/>
  <c r="P78" i="45"/>
  <c r="Q78" i="45"/>
  <c r="C79" i="45"/>
  <c r="D79" i="45"/>
  <c r="E79" i="45"/>
  <c r="F79" i="45"/>
  <c r="G79" i="45"/>
  <c r="H79" i="45"/>
  <c r="I79" i="45"/>
  <c r="K79" i="45"/>
  <c r="L79" i="45"/>
  <c r="M79" i="45"/>
  <c r="N79" i="45"/>
  <c r="O79" i="45"/>
  <c r="P79" i="45"/>
  <c r="Q79" i="45"/>
  <c r="C80" i="45"/>
  <c r="D80" i="45"/>
  <c r="E80" i="45"/>
  <c r="F80" i="45"/>
  <c r="G80" i="45"/>
  <c r="H80" i="45"/>
  <c r="I80" i="45"/>
  <c r="K80" i="45"/>
  <c r="L80" i="45"/>
  <c r="M80" i="45"/>
  <c r="N80" i="45"/>
  <c r="P80" i="45"/>
  <c r="Q80" i="45"/>
  <c r="C81" i="45"/>
  <c r="D81" i="45"/>
  <c r="E81" i="45"/>
  <c r="F81" i="45"/>
  <c r="G81" i="45"/>
  <c r="H81" i="45"/>
  <c r="I81" i="45"/>
  <c r="K81" i="45"/>
  <c r="L81" i="45"/>
  <c r="M81" i="45"/>
  <c r="N81" i="45"/>
  <c r="O81" i="45"/>
  <c r="Q81" i="45"/>
  <c r="C82" i="45"/>
  <c r="D82" i="45"/>
  <c r="E82" i="45"/>
  <c r="F82" i="45"/>
  <c r="G82" i="45"/>
  <c r="H82" i="45"/>
  <c r="I82" i="45"/>
  <c r="K82" i="45"/>
  <c r="L82" i="45"/>
  <c r="M82" i="45"/>
  <c r="N82" i="45"/>
  <c r="O82" i="45"/>
  <c r="P82" i="45"/>
  <c r="Q82" i="45"/>
  <c r="C83" i="45"/>
  <c r="D83" i="45"/>
  <c r="E83" i="45"/>
  <c r="F83" i="45"/>
  <c r="G83" i="45"/>
  <c r="H83" i="45"/>
  <c r="I83" i="45"/>
  <c r="K83" i="45"/>
  <c r="L83" i="45"/>
  <c r="M83" i="45"/>
  <c r="N83" i="45"/>
  <c r="O83" i="45"/>
  <c r="P83" i="45"/>
  <c r="Q83" i="45"/>
  <c r="C84" i="45"/>
  <c r="D84" i="45"/>
  <c r="E84" i="45"/>
  <c r="F84" i="45"/>
  <c r="G84" i="45"/>
  <c r="H84" i="45"/>
  <c r="I84" i="45"/>
  <c r="K84" i="45"/>
  <c r="L84" i="45"/>
  <c r="M84" i="45"/>
  <c r="N84" i="45"/>
  <c r="O84" i="45"/>
  <c r="P84" i="45"/>
  <c r="Q84" i="45"/>
  <c r="C85" i="45"/>
  <c r="D85" i="45"/>
  <c r="E85" i="45"/>
  <c r="F85" i="45"/>
  <c r="G85" i="45"/>
  <c r="H85" i="45"/>
  <c r="I85" i="45"/>
  <c r="K85" i="45"/>
  <c r="L85" i="45"/>
  <c r="M85" i="45"/>
  <c r="N85" i="45"/>
  <c r="O85" i="45"/>
  <c r="P85" i="45"/>
  <c r="Q85" i="45"/>
  <c r="C86" i="45"/>
  <c r="D86" i="45"/>
  <c r="E86" i="45"/>
  <c r="F86" i="45"/>
  <c r="G86" i="45"/>
  <c r="H86" i="45"/>
  <c r="I86" i="45"/>
  <c r="K86" i="45"/>
  <c r="L86" i="45"/>
  <c r="M86" i="45"/>
  <c r="N86" i="45"/>
  <c r="O86" i="45"/>
  <c r="P86" i="45"/>
  <c r="Q86" i="45"/>
  <c r="C87" i="45"/>
  <c r="D87" i="45"/>
  <c r="E87" i="45"/>
  <c r="F87" i="45"/>
  <c r="G87" i="45"/>
  <c r="H87" i="45"/>
  <c r="I87" i="45"/>
  <c r="K87" i="45"/>
  <c r="L87" i="45"/>
  <c r="M87" i="45"/>
  <c r="N87" i="45"/>
  <c r="O87" i="45"/>
  <c r="P87" i="45"/>
  <c r="Q87" i="45"/>
  <c r="C88" i="45"/>
  <c r="D88" i="45"/>
  <c r="E88" i="45"/>
  <c r="F88" i="45"/>
  <c r="G88" i="45"/>
  <c r="H88" i="45"/>
  <c r="I88" i="45"/>
  <c r="K88" i="45"/>
  <c r="L88" i="45"/>
  <c r="M88" i="45"/>
  <c r="O88" i="45"/>
  <c r="P88" i="45"/>
  <c r="Q88" i="45"/>
  <c r="C89" i="45"/>
  <c r="D89" i="45"/>
  <c r="E89" i="45"/>
  <c r="F89" i="45"/>
  <c r="G89" i="45"/>
  <c r="H89" i="45"/>
  <c r="I89" i="45"/>
  <c r="K89" i="45"/>
  <c r="L89" i="45"/>
  <c r="M89" i="45"/>
  <c r="N89" i="45"/>
  <c r="O89" i="45"/>
  <c r="P89" i="45"/>
  <c r="Q89" i="45"/>
  <c r="C90" i="45"/>
  <c r="D90" i="45"/>
  <c r="E90" i="45"/>
  <c r="F90" i="45"/>
  <c r="G90" i="45"/>
  <c r="H90" i="45"/>
  <c r="I90" i="45"/>
  <c r="K90" i="45"/>
  <c r="L90" i="45"/>
  <c r="M90" i="45"/>
  <c r="N90" i="45"/>
  <c r="O90" i="45"/>
  <c r="P90" i="45"/>
  <c r="Q90" i="45"/>
  <c r="C91" i="45"/>
  <c r="D91" i="45"/>
  <c r="E91" i="45"/>
  <c r="F91" i="45"/>
  <c r="G91" i="45"/>
  <c r="H91" i="45"/>
  <c r="I91" i="45"/>
  <c r="K91" i="45"/>
  <c r="L91" i="45"/>
  <c r="M91" i="45"/>
  <c r="N91" i="45"/>
  <c r="P91" i="45"/>
  <c r="Q91" i="45"/>
  <c r="C92" i="45"/>
  <c r="D92" i="45"/>
  <c r="E92" i="45"/>
  <c r="F92" i="45"/>
  <c r="G92" i="45"/>
  <c r="H92" i="45"/>
  <c r="I92" i="45"/>
  <c r="K92" i="45"/>
  <c r="L92" i="45"/>
  <c r="M92" i="45"/>
  <c r="N92" i="45"/>
  <c r="O92" i="45"/>
  <c r="P92" i="45"/>
  <c r="C93" i="45"/>
  <c r="D93" i="45"/>
  <c r="E93" i="45"/>
  <c r="F93" i="45"/>
  <c r="G93" i="45"/>
  <c r="H93" i="45"/>
  <c r="I93" i="45"/>
  <c r="K93" i="45"/>
  <c r="L93" i="45"/>
  <c r="M93" i="45"/>
  <c r="N93" i="45"/>
  <c r="O93" i="45"/>
  <c r="P93" i="45"/>
  <c r="Q93" i="45"/>
  <c r="C94" i="45"/>
  <c r="D94" i="45"/>
  <c r="E94" i="45"/>
  <c r="F94" i="45"/>
  <c r="G94" i="45"/>
  <c r="H94" i="45"/>
  <c r="I94" i="45"/>
  <c r="K94" i="45"/>
  <c r="L94" i="45"/>
  <c r="M94" i="45"/>
  <c r="N94" i="45"/>
  <c r="O94" i="45"/>
  <c r="P94" i="45"/>
  <c r="Q94" i="45"/>
  <c r="C95" i="45"/>
  <c r="D95" i="45"/>
  <c r="E95" i="45"/>
  <c r="F95" i="45"/>
  <c r="G95" i="45"/>
  <c r="H95" i="45"/>
  <c r="I95" i="45"/>
  <c r="K95" i="45"/>
  <c r="L95" i="45"/>
  <c r="M95" i="45"/>
  <c r="N95" i="45"/>
  <c r="O95" i="45"/>
  <c r="P95" i="45"/>
  <c r="Q95" i="45"/>
  <c r="C96" i="45"/>
  <c r="D96" i="45"/>
  <c r="E96" i="45"/>
  <c r="F96" i="45"/>
  <c r="G96" i="45"/>
  <c r="H96" i="45"/>
  <c r="I96" i="45"/>
  <c r="K96" i="45"/>
  <c r="L96" i="45"/>
  <c r="M96" i="45"/>
  <c r="N96" i="45"/>
  <c r="O96" i="45"/>
  <c r="P96" i="45"/>
  <c r="Q96" i="45"/>
  <c r="C97" i="45"/>
  <c r="D97" i="45"/>
  <c r="E97" i="45"/>
  <c r="F97" i="45"/>
  <c r="G97" i="45"/>
  <c r="H97" i="45"/>
  <c r="I97" i="45"/>
  <c r="K97" i="45"/>
  <c r="L97" i="45"/>
  <c r="M97" i="45"/>
  <c r="N97" i="45"/>
  <c r="O97" i="45"/>
  <c r="P97" i="45"/>
  <c r="Q97" i="45"/>
  <c r="C98" i="45"/>
  <c r="D98" i="45"/>
  <c r="F98" i="45"/>
  <c r="G98" i="45"/>
  <c r="H98" i="45"/>
  <c r="I98" i="45"/>
  <c r="L98" i="45"/>
  <c r="M98" i="45"/>
  <c r="N98" i="45"/>
  <c r="O98" i="45"/>
  <c r="P98" i="45"/>
  <c r="Q98" i="45"/>
  <c r="C99" i="45"/>
  <c r="D99" i="45"/>
  <c r="E99" i="45"/>
  <c r="F99" i="45"/>
  <c r="G99" i="45"/>
  <c r="H99" i="45"/>
  <c r="I99" i="45"/>
  <c r="K99" i="45"/>
  <c r="L99" i="45"/>
  <c r="M99" i="45"/>
  <c r="N99" i="45"/>
  <c r="O99" i="45"/>
  <c r="P99" i="45"/>
  <c r="Q99" i="45"/>
  <c r="C100" i="45"/>
  <c r="D100" i="45"/>
  <c r="E100" i="45"/>
  <c r="F100" i="45"/>
  <c r="G100" i="45"/>
  <c r="H100" i="45"/>
  <c r="I100" i="45"/>
  <c r="K100" i="45"/>
  <c r="L100" i="45"/>
  <c r="M100" i="45"/>
  <c r="N100" i="45"/>
  <c r="O100" i="45"/>
  <c r="P100" i="45"/>
  <c r="Q100" i="45"/>
  <c r="C101" i="45"/>
  <c r="D101" i="45"/>
  <c r="E101" i="45"/>
  <c r="F101" i="45"/>
  <c r="G101" i="45"/>
  <c r="H101" i="45"/>
  <c r="I101" i="45"/>
  <c r="K101" i="45"/>
  <c r="L101" i="45"/>
  <c r="M101" i="45"/>
  <c r="N101" i="45"/>
  <c r="O101" i="45"/>
  <c r="P101" i="45"/>
  <c r="Q101" i="45"/>
  <c r="C102" i="45"/>
  <c r="D102" i="45"/>
  <c r="E102" i="45"/>
  <c r="F102" i="45"/>
  <c r="G102" i="45"/>
  <c r="H102" i="45"/>
  <c r="I102" i="45"/>
  <c r="K102" i="45"/>
  <c r="L102" i="45"/>
  <c r="M102" i="45"/>
  <c r="N102" i="45"/>
  <c r="O102" i="45"/>
  <c r="P102" i="45"/>
  <c r="Q102" i="45"/>
  <c r="C103" i="45"/>
  <c r="D103" i="45"/>
  <c r="E103" i="45"/>
  <c r="F103" i="45"/>
  <c r="G103" i="45"/>
  <c r="H103" i="45"/>
  <c r="I103" i="45"/>
  <c r="K103" i="45"/>
  <c r="L103" i="45"/>
  <c r="M103" i="45"/>
  <c r="N103" i="45"/>
  <c r="O103" i="45"/>
  <c r="P103" i="45"/>
  <c r="Q103" i="45"/>
  <c r="C104" i="45"/>
  <c r="D104" i="45"/>
  <c r="E104" i="45"/>
  <c r="F104" i="45"/>
  <c r="G104" i="45"/>
  <c r="H104" i="45"/>
  <c r="I104" i="45"/>
  <c r="K104" i="45"/>
  <c r="L104" i="45"/>
  <c r="M104" i="45"/>
  <c r="N104" i="45"/>
  <c r="O104" i="45"/>
  <c r="P104" i="45"/>
  <c r="Q104" i="45"/>
  <c r="C105" i="45"/>
  <c r="D105" i="45"/>
  <c r="E105" i="45"/>
  <c r="F105" i="45"/>
  <c r="G105" i="45"/>
  <c r="H105" i="45"/>
  <c r="I105" i="45"/>
  <c r="K105" i="45"/>
  <c r="L105" i="45"/>
  <c r="M105" i="45"/>
  <c r="N105" i="45"/>
  <c r="O105" i="45"/>
  <c r="P105" i="45"/>
  <c r="Q105" i="45"/>
  <c r="C106" i="45"/>
  <c r="D106" i="45"/>
  <c r="E106" i="45"/>
  <c r="F106" i="45"/>
  <c r="G106" i="45"/>
  <c r="H106" i="45"/>
  <c r="I106" i="45"/>
  <c r="K106" i="45"/>
  <c r="L106" i="45"/>
  <c r="M106" i="45"/>
  <c r="N106" i="45"/>
  <c r="O106" i="45"/>
  <c r="P106" i="45"/>
  <c r="Q106" i="45"/>
  <c r="E107" i="45"/>
  <c r="F107" i="45"/>
  <c r="G107" i="45"/>
  <c r="H107" i="45"/>
  <c r="I107" i="45"/>
  <c r="L107" i="45"/>
  <c r="M107" i="45"/>
  <c r="N107" i="45"/>
  <c r="O107" i="45"/>
  <c r="P107" i="45"/>
  <c r="Q107" i="45"/>
  <c r="C108" i="45"/>
  <c r="D108" i="45"/>
  <c r="E108" i="45"/>
  <c r="F108" i="45"/>
  <c r="H108" i="45"/>
  <c r="I108" i="45"/>
  <c r="L108" i="45"/>
  <c r="M108" i="45"/>
  <c r="N108" i="45"/>
  <c r="O108" i="45"/>
  <c r="P108" i="45"/>
  <c r="Q108" i="45"/>
  <c r="C109" i="45"/>
  <c r="D109" i="45"/>
  <c r="E109" i="45"/>
  <c r="F109" i="45"/>
  <c r="G109" i="45"/>
  <c r="H109" i="45"/>
  <c r="I109" i="45"/>
  <c r="L109" i="45"/>
  <c r="M109" i="45"/>
  <c r="N109" i="45"/>
  <c r="O109" i="45"/>
  <c r="P109" i="45"/>
  <c r="Q109" i="45"/>
  <c r="C110" i="45"/>
  <c r="D110" i="45"/>
  <c r="E110" i="45"/>
  <c r="F110" i="45"/>
  <c r="G110" i="45"/>
  <c r="H110" i="45"/>
  <c r="I110" i="45"/>
  <c r="K110" i="45"/>
  <c r="L110" i="45"/>
  <c r="M110" i="45"/>
  <c r="N110" i="45"/>
  <c r="O110" i="45"/>
  <c r="P110" i="45"/>
  <c r="Q110" i="45"/>
  <c r="C111" i="45"/>
  <c r="D111" i="45"/>
  <c r="F111" i="45"/>
  <c r="G111" i="45"/>
  <c r="H111" i="45"/>
  <c r="I111" i="45"/>
  <c r="K111" i="45"/>
  <c r="L111" i="45"/>
  <c r="M111" i="45"/>
  <c r="N111" i="45"/>
  <c r="O111" i="45"/>
  <c r="P111" i="45"/>
  <c r="Q111" i="45"/>
  <c r="C112" i="45"/>
  <c r="D112" i="45"/>
  <c r="E112" i="45"/>
  <c r="F112" i="45"/>
  <c r="G112" i="45"/>
  <c r="H112" i="45"/>
  <c r="I112" i="45"/>
  <c r="K112" i="45"/>
  <c r="L112" i="45"/>
  <c r="M112" i="45"/>
  <c r="N112" i="45"/>
  <c r="O112" i="45"/>
  <c r="P112" i="45"/>
  <c r="Q112" i="45"/>
  <c r="C113" i="45"/>
  <c r="D113" i="45"/>
  <c r="E113" i="45"/>
  <c r="F113" i="45"/>
  <c r="G113" i="45"/>
  <c r="H113" i="45"/>
  <c r="I113" i="45"/>
  <c r="K113" i="45"/>
  <c r="L113" i="45"/>
  <c r="M113" i="45"/>
  <c r="N113" i="45"/>
  <c r="O113" i="45"/>
  <c r="P113" i="45"/>
  <c r="Q113" i="45"/>
  <c r="C114" i="45"/>
  <c r="D114" i="45"/>
  <c r="E114" i="45"/>
  <c r="F114" i="45"/>
  <c r="G114" i="45"/>
  <c r="H114" i="45"/>
  <c r="I114" i="45"/>
  <c r="K114" i="45"/>
  <c r="L114" i="45"/>
  <c r="M114" i="45"/>
  <c r="N114" i="45"/>
  <c r="O114" i="45"/>
  <c r="P114" i="45"/>
  <c r="Q114" i="45"/>
  <c r="C115" i="45"/>
  <c r="D115" i="45"/>
  <c r="E115" i="45"/>
  <c r="F115" i="45"/>
  <c r="G115" i="45"/>
  <c r="H115" i="45"/>
  <c r="I115" i="45"/>
  <c r="K115" i="45"/>
  <c r="L115" i="45"/>
  <c r="M115" i="45"/>
  <c r="N115" i="45"/>
  <c r="O115" i="45"/>
  <c r="P115" i="45"/>
  <c r="Q115" i="45"/>
  <c r="C116" i="45"/>
  <c r="D116" i="45"/>
  <c r="E116" i="45"/>
  <c r="F116" i="45"/>
  <c r="G116" i="45"/>
  <c r="H116" i="45"/>
  <c r="I116" i="45"/>
  <c r="K116" i="45"/>
  <c r="L116" i="45"/>
  <c r="M116" i="45"/>
  <c r="N116" i="45"/>
  <c r="O116" i="45"/>
  <c r="P116" i="45"/>
  <c r="Q116" i="45"/>
  <c r="C117" i="45"/>
  <c r="D117" i="45"/>
  <c r="E117" i="45"/>
  <c r="F117" i="45"/>
  <c r="H117" i="45"/>
  <c r="I117" i="45"/>
  <c r="K117" i="45"/>
  <c r="L117" i="45"/>
  <c r="M117" i="45"/>
  <c r="N117" i="45"/>
  <c r="O117" i="45"/>
  <c r="P117" i="45"/>
  <c r="Q117" i="45"/>
  <c r="N123" i="45"/>
  <c r="P123" i="45"/>
  <c r="Q123" i="45"/>
  <c r="B131" i="45"/>
  <c r="C131" i="45"/>
  <c r="D131" i="45"/>
  <c r="E131" i="45"/>
  <c r="G131" i="45"/>
  <c r="H131" i="45"/>
  <c r="I131" i="45"/>
  <c r="J131" i="45"/>
  <c r="K131" i="45"/>
  <c r="L131" i="45"/>
  <c r="M131" i="45"/>
  <c r="N131" i="45"/>
  <c r="O131" i="45"/>
  <c r="P131" i="45"/>
  <c r="Q131" i="45"/>
  <c r="B132" i="45"/>
  <c r="C132" i="45"/>
  <c r="D132" i="45"/>
  <c r="E132" i="45"/>
  <c r="G132" i="45"/>
  <c r="H132" i="45"/>
  <c r="I132" i="45"/>
  <c r="J132" i="45"/>
  <c r="K132" i="45"/>
  <c r="L132" i="45"/>
  <c r="M132" i="45"/>
  <c r="N132" i="45"/>
  <c r="O132" i="45"/>
  <c r="P132" i="45"/>
  <c r="Q132" i="45"/>
  <c r="B133" i="45"/>
  <c r="D133" i="45"/>
  <c r="E133" i="45"/>
  <c r="G133" i="45"/>
  <c r="H133" i="45"/>
  <c r="I133" i="45"/>
  <c r="J133" i="45"/>
  <c r="K133" i="45"/>
  <c r="L133" i="45"/>
  <c r="M133" i="45"/>
  <c r="N133" i="45"/>
  <c r="O133" i="45"/>
  <c r="P133" i="45"/>
  <c r="Q133" i="45"/>
  <c r="B134" i="45"/>
  <c r="C134" i="45"/>
  <c r="D134" i="45"/>
  <c r="E134" i="45"/>
  <c r="F134" i="45"/>
  <c r="G134" i="45"/>
  <c r="H134" i="45"/>
  <c r="I134" i="45"/>
  <c r="J134" i="45"/>
  <c r="K134" i="45"/>
  <c r="L134" i="45"/>
  <c r="M134" i="45"/>
  <c r="N134" i="45"/>
  <c r="O134" i="45"/>
  <c r="P134" i="45"/>
  <c r="Q134" i="45"/>
  <c r="B135" i="45"/>
  <c r="C135" i="45"/>
  <c r="D135" i="45"/>
  <c r="E135" i="45"/>
  <c r="F135" i="45"/>
  <c r="G135" i="45"/>
  <c r="H135" i="45"/>
  <c r="I135" i="45"/>
  <c r="J135" i="45"/>
  <c r="K135" i="45"/>
  <c r="L135" i="45"/>
  <c r="M135" i="45"/>
  <c r="N135" i="45"/>
  <c r="O135" i="45"/>
  <c r="P135" i="45"/>
  <c r="Q135" i="45"/>
  <c r="B136" i="45"/>
  <c r="C136" i="45"/>
  <c r="D136" i="45"/>
  <c r="E136" i="45"/>
  <c r="F136" i="45"/>
  <c r="G136" i="45"/>
  <c r="H136" i="45"/>
  <c r="I136" i="45"/>
  <c r="J136" i="45"/>
  <c r="K136" i="45"/>
  <c r="L136" i="45"/>
  <c r="M136" i="45"/>
  <c r="N136" i="45"/>
  <c r="O136" i="45"/>
  <c r="P136" i="45"/>
  <c r="Q136" i="45"/>
  <c r="B137" i="45"/>
  <c r="C137" i="45"/>
  <c r="D137" i="45"/>
  <c r="E137" i="45"/>
  <c r="F137" i="45"/>
  <c r="G137" i="45"/>
  <c r="H137" i="45"/>
  <c r="I137" i="45"/>
  <c r="J137" i="45"/>
  <c r="K137" i="45"/>
  <c r="L137" i="45"/>
  <c r="M137" i="45"/>
  <c r="N137" i="45"/>
  <c r="O137" i="45"/>
  <c r="P137" i="45"/>
  <c r="Q137" i="45"/>
  <c r="B138" i="45"/>
  <c r="C138" i="45"/>
  <c r="D138" i="45"/>
  <c r="E138" i="45"/>
  <c r="F138" i="45"/>
  <c r="G138" i="45"/>
  <c r="H138" i="45"/>
  <c r="I138" i="45"/>
  <c r="J138" i="45"/>
  <c r="K138" i="45"/>
  <c r="L138" i="45"/>
  <c r="M138" i="45"/>
  <c r="N138" i="45"/>
  <c r="O138" i="45"/>
  <c r="P138" i="45"/>
  <c r="Q138" i="45"/>
  <c r="B139" i="45"/>
  <c r="C139" i="45"/>
  <c r="D139" i="45"/>
  <c r="E139" i="45"/>
  <c r="F139" i="45"/>
  <c r="G139" i="45"/>
  <c r="H139" i="45"/>
  <c r="I139" i="45"/>
  <c r="J139" i="45"/>
  <c r="K139" i="45"/>
  <c r="L139" i="45"/>
  <c r="M139" i="45"/>
  <c r="N139" i="45"/>
  <c r="O139" i="45"/>
  <c r="P139" i="45"/>
  <c r="Q139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B5" i="45"/>
  <c r="A100" i="45"/>
  <c r="A101" i="45"/>
  <c r="A102" i="45"/>
  <c r="A103" i="45"/>
  <c r="A104" i="45"/>
  <c r="A10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3" i="45"/>
  <c r="A126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5" i="45"/>
  <c r="R122" i="45" l="1"/>
  <c r="T122" i="45" s="1"/>
  <c r="R121" i="50"/>
  <c r="T121" i="50" s="1"/>
  <c r="R102" i="45"/>
  <c r="T102" i="45" s="1"/>
  <c r="R119" i="50"/>
  <c r="T119" i="50" s="1"/>
  <c r="R117" i="50"/>
  <c r="T117" i="50" s="1"/>
  <c r="R119" i="45"/>
  <c r="T119" i="45" s="1"/>
  <c r="R118" i="50"/>
  <c r="T118" i="50" s="1"/>
  <c r="R121" i="45"/>
  <c r="T121" i="45" s="1"/>
  <c r="R126" i="45"/>
  <c r="T126" i="45" s="1"/>
  <c r="R116" i="50"/>
  <c r="T116" i="50" s="1"/>
  <c r="R118" i="45"/>
  <c r="T118" i="45" s="1"/>
  <c r="R120" i="50"/>
  <c r="T120" i="50" s="1"/>
  <c r="T127" i="45"/>
  <c r="R124" i="45"/>
  <c r="T124" i="45" s="1"/>
  <c r="R125" i="45"/>
  <c r="T125" i="45" s="1"/>
  <c r="R120" i="45"/>
  <c r="T120" i="45" s="1"/>
  <c r="R109" i="45"/>
  <c r="T109" i="45" s="1"/>
  <c r="R58" i="45"/>
  <c r="T58" i="45" s="1"/>
  <c r="R115" i="45"/>
  <c r="T115" i="45" s="1"/>
  <c r="R113" i="45"/>
  <c r="T113" i="45" s="1"/>
  <c r="R82" i="45"/>
  <c r="T82" i="45" s="1"/>
  <c r="R12" i="45"/>
  <c r="T12" i="45" s="1"/>
  <c r="R10" i="45"/>
  <c r="T10" i="45" s="1"/>
  <c r="R90" i="45"/>
  <c r="T90" i="45" s="1"/>
  <c r="R50" i="45"/>
  <c r="T50" i="45" s="1"/>
  <c r="R42" i="45"/>
  <c r="T42" i="45" s="1"/>
  <c r="R18" i="45"/>
  <c r="T18" i="45" s="1"/>
  <c r="R103" i="45"/>
  <c r="T103" i="45" s="1"/>
  <c r="R100" i="45"/>
  <c r="R26" i="45"/>
  <c r="T26" i="45" s="1"/>
  <c r="R105" i="45"/>
  <c r="T105" i="45" s="1"/>
  <c r="R98" i="45"/>
  <c r="T98" i="45" s="1"/>
  <c r="R66" i="45"/>
  <c r="T66" i="45" s="1"/>
  <c r="R34" i="45"/>
  <c r="T34" i="45" s="1"/>
  <c r="R74" i="45"/>
  <c r="T74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R139" i="45"/>
  <c r="T139" i="45" s="1"/>
  <c r="R135" i="45"/>
  <c r="T135" i="45" s="1"/>
  <c r="T129" i="45"/>
  <c r="R90" i="50"/>
  <c r="T90" i="50" s="1"/>
  <c r="R112" i="45"/>
  <c r="T112" i="45" s="1"/>
  <c r="R110" i="45"/>
  <c r="T110" i="45" s="1"/>
  <c r="R132" i="45"/>
  <c r="T132" i="45" s="1"/>
  <c r="T128" i="45"/>
  <c r="R98" i="50"/>
  <c r="T98" i="50" s="1"/>
  <c r="R114" i="45"/>
  <c r="T114" i="45" s="1"/>
  <c r="R111" i="45"/>
  <c r="T111" i="45" s="1"/>
  <c r="R108" i="45"/>
  <c r="T108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R117" i="45"/>
  <c r="T117" i="45" s="1"/>
  <c r="R116" i="45"/>
  <c r="T116" i="45" s="1"/>
  <c r="R97" i="45"/>
  <c r="T97" i="45" s="1"/>
  <c r="R94" i="45"/>
  <c r="T94" i="45" s="1"/>
  <c r="R93" i="45"/>
  <c r="T93" i="45" s="1"/>
  <c r="R92" i="45"/>
  <c r="T92" i="45" s="1"/>
  <c r="R91" i="45"/>
  <c r="T91" i="45" s="1"/>
  <c r="R89" i="45"/>
  <c r="T89" i="45" s="1"/>
  <c r="R88" i="45"/>
  <c r="T88" i="45" s="1"/>
  <c r="R87" i="45"/>
  <c r="T87" i="45" s="1"/>
  <c r="R86" i="45"/>
  <c r="T86" i="45" s="1"/>
  <c r="R85" i="45"/>
  <c r="T85" i="45" s="1"/>
  <c r="R84" i="45"/>
  <c r="T84" i="45" s="1"/>
  <c r="R83" i="45"/>
  <c r="T83" i="45" s="1"/>
  <c r="R138" i="45"/>
  <c r="T138" i="45" s="1"/>
  <c r="R134" i="45"/>
  <c r="T134" i="45" s="1"/>
  <c r="T130" i="45"/>
  <c r="R107" i="45"/>
  <c r="T107" i="45" s="1"/>
  <c r="R114" i="50"/>
  <c r="T114" i="50" s="1"/>
  <c r="R102" i="50"/>
  <c r="T102" i="50" s="1"/>
  <c r="R94" i="50"/>
  <c r="T94" i="50" s="1"/>
  <c r="R106" i="45"/>
  <c r="T106" i="45" s="1"/>
  <c r="R104" i="45"/>
  <c r="T104" i="45" s="1"/>
  <c r="R101" i="45"/>
  <c r="T101" i="45" s="1"/>
  <c r="R99" i="45"/>
  <c r="T99" i="45" s="1"/>
  <c r="R137" i="45"/>
  <c r="T137" i="45" s="1"/>
  <c r="R133" i="45"/>
  <c r="T133" i="45" s="1"/>
  <c r="R123" i="45"/>
  <c r="T123" i="45" s="1"/>
  <c r="R122" i="50"/>
  <c r="T122" i="50" s="1"/>
  <c r="R5" i="45"/>
  <c r="R96" i="45"/>
  <c r="T96" i="45" s="1"/>
  <c r="R95" i="45"/>
  <c r="T95" i="45" s="1"/>
  <c r="R136" i="45"/>
  <c r="T136" i="45" s="1"/>
  <c r="R131" i="45"/>
  <c r="T131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R81" i="45"/>
  <c r="T81" i="45" s="1"/>
  <c r="R80" i="45"/>
  <c r="T80" i="45" s="1"/>
  <c r="R79" i="45"/>
  <c r="T79" i="45" s="1"/>
  <c r="R78" i="45"/>
  <c r="T78" i="45" s="1"/>
  <c r="R77" i="45"/>
  <c r="T77" i="45" s="1"/>
  <c r="R76" i="45"/>
  <c r="T76" i="45" s="1"/>
  <c r="T75" i="45"/>
  <c r="R73" i="45"/>
  <c r="T73" i="45" s="1"/>
  <c r="R72" i="45"/>
  <c r="T72" i="45" s="1"/>
  <c r="R71" i="45"/>
  <c r="T71" i="45" s="1"/>
  <c r="R70" i="45"/>
  <c r="T70" i="45" s="1"/>
  <c r="R69" i="45"/>
  <c r="R68" i="45"/>
  <c r="T68" i="45" s="1"/>
  <c r="R67" i="45"/>
  <c r="T67" i="45" s="1"/>
  <c r="R65" i="45"/>
  <c r="T65" i="45" s="1"/>
  <c r="R64" i="45"/>
  <c r="T64" i="45" s="1"/>
  <c r="R63" i="45"/>
  <c r="T63" i="45" s="1"/>
  <c r="R62" i="45"/>
  <c r="T62" i="45" s="1"/>
  <c r="R61" i="45"/>
  <c r="R60" i="45"/>
  <c r="T60" i="45" s="1"/>
  <c r="R59" i="45"/>
  <c r="T59" i="45" s="1"/>
  <c r="R57" i="45"/>
  <c r="T57" i="45" s="1"/>
  <c r="R56" i="45"/>
  <c r="T56" i="45" s="1"/>
  <c r="R55" i="45"/>
  <c r="T55" i="45" s="1"/>
  <c r="R54" i="45"/>
  <c r="T54" i="45" s="1"/>
  <c r="R53" i="45"/>
  <c r="T53" i="45" s="1"/>
  <c r="R52" i="45"/>
  <c r="T52" i="45" s="1"/>
  <c r="R51" i="45"/>
  <c r="T51" i="45" s="1"/>
  <c r="T49" i="45"/>
  <c r="R48" i="45"/>
  <c r="T48" i="45" s="1"/>
  <c r="R47" i="45"/>
  <c r="T47" i="45" s="1"/>
  <c r="R46" i="45"/>
  <c r="T46" i="45" s="1"/>
  <c r="R45" i="45"/>
  <c r="T45" i="45" s="1"/>
  <c r="R44" i="45"/>
  <c r="T44" i="45" s="1"/>
  <c r="R43" i="45"/>
  <c r="T43" i="45" s="1"/>
  <c r="R41" i="45"/>
  <c r="T41" i="45" s="1"/>
  <c r="R40" i="45"/>
  <c r="T40" i="45" s="1"/>
  <c r="R39" i="45"/>
  <c r="T39" i="45" s="1"/>
  <c r="R38" i="45"/>
  <c r="T38" i="45" s="1"/>
  <c r="R35" i="45"/>
  <c r="T35" i="45" s="1"/>
  <c r="R33" i="45"/>
  <c r="T33" i="45" s="1"/>
  <c r="T32" i="45"/>
  <c r="R31" i="45"/>
  <c r="T31" i="45" s="1"/>
  <c r="R30" i="45"/>
  <c r="T30" i="45" s="1"/>
  <c r="R29" i="45"/>
  <c r="T29" i="45" s="1"/>
  <c r="R28" i="45"/>
  <c r="T28" i="45" s="1"/>
  <c r="R27" i="45"/>
  <c r="T27" i="45" s="1"/>
  <c r="R25" i="45"/>
  <c r="T25" i="45" s="1"/>
  <c r="R24" i="45"/>
  <c r="T24" i="45" s="1"/>
  <c r="R23" i="45"/>
  <c r="T23" i="45" s="1"/>
  <c r="R22" i="45"/>
  <c r="T22" i="45" s="1"/>
  <c r="R19" i="45"/>
  <c r="T19" i="45" s="1"/>
  <c r="R17" i="45"/>
  <c r="T17" i="45" s="1"/>
  <c r="R16" i="45"/>
  <c r="T16" i="45" s="1"/>
  <c r="R15" i="45"/>
  <c r="T15" i="45" s="1"/>
  <c r="R14" i="45"/>
  <c r="T14" i="45" s="1"/>
  <c r="R13" i="45"/>
  <c r="T13" i="45" s="1"/>
  <c r="R11" i="45"/>
  <c r="T11" i="45" s="1"/>
  <c r="R9" i="45"/>
  <c r="T9" i="45" s="1"/>
  <c r="R8" i="45"/>
  <c r="T8" i="45" s="1"/>
  <c r="R7" i="45"/>
  <c r="T7" i="45" s="1"/>
  <c r="R6" i="45"/>
  <c r="T6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T69" i="45"/>
  <c r="T100" i="45"/>
  <c r="T61" i="45"/>
  <c r="T37" i="45"/>
  <c r="T5" i="45"/>
  <c r="Z3" i="48"/>
  <c r="Z4" i="48"/>
  <c r="Z5" i="48"/>
  <c r="Z6" i="48"/>
  <c r="Z7" i="48"/>
  <c r="Z8" i="48"/>
  <c r="Z9" i="48"/>
  <c r="Z10" i="48"/>
  <c r="Z11" i="48"/>
  <c r="Z12" i="48"/>
  <c r="Z13" i="48"/>
  <c r="Z14" i="48"/>
  <c r="Z15" i="48"/>
  <c r="Z16" i="48"/>
  <c r="Z17" i="48"/>
  <c r="Z18" i="48"/>
  <c r="Z19" i="48"/>
  <c r="Z20" i="48"/>
  <c r="Z21" i="48"/>
  <c r="Z22" i="48"/>
  <c r="Z23" i="48"/>
  <c r="Z24" i="48"/>
  <c r="Z25" i="48"/>
  <c r="Z26" i="48"/>
  <c r="Z27" i="48"/>
  <c r="Z28" i="48"/>
  <c r="Z29" i="48"/>
  <c r="Z30" i="48"/>
  <c r="Z31" i="48"/>
  <c r="Z32" i="48"/>
  <c r="Z33" i="48"/>
  <c r="Z34" i="48"/>
  <c r="Z35" i="48"/>
  <c r="Z36" i="48"/>
  <c r="Z37" i="48"/>
  <c r="Z38" i="48"/>
  <c r="Z39" i="48"/>
  <c r="Z40" i="48"/>
  <c r="Z41" i="48"/>
  <c r="Z42" i="48"/>
  <c r="Z43" i="48"/>
  <c r="Z44" i="48"/>
  <c r="Z45" i="48"/>
  <c r="Z46" i="48"/>
  <c r="Z47" i="48"/>
  <c r="Z48" i="48"/>
  <c r="Z49" i="48"/>
  <c r="Z50" i="48"/>
  <c r="Z51" i="48"/>
  <c r="Z52" i="48"/>
  <c r="Z53" i="48"/>
  <c r="Z54" i="48"/>
  <c r="Z55" i="48"/>
  <c r="Z56" i="48"/>
  <c r="Z57" i="48"/>
  <c r="Z58" i="48"/>
  <c r="Z59" i="48"/>
  <c r="Z60" i="48"/>
  <c r="Z61" i="48"/>
  <c r="Z62" i="48"/>
  <c r="Z63" i="48"/>
  <c r="Z64" i="48"/>
  <c r="Z65" i="48"/>
  <c r="Z66" i="48"/>
  <c r="Z67" i="48"/>
  <c r="Z68" i="48"/>
  <c r="Z69" i="48"/>
  <c r="Z70" i="48"/>
  <c r="Z71" i="48"/>
  <c r="Z72" i="48"/>
  <c r="Z73" i="48"/>
  <c r="Z74" i="48"/>
  <c r="Z75" i="48"/>
  <c r="Z76" i="48"/>
  <c r="Z77" i="48"/>
  <c r="Z78" i="48"/>
  <c r="Z79" i="48"/>
  <c r="Z80" i="48"/>
  <c r="Z81" i="48"/>
  <c r="Z82" i="48"/>
  <c r="Z83" i="48"/>
  <c r="Z84" i="48"/>
  <c r="Z85" i="48"/>
  <c r="Z86" i="48"/>
  <c r="Z87" i="48"/>
  <c r="Z88" i="48"/>
  <c r="Z89" i="48"/>
  <c r="Z90" i="48"/>
  <c r="Z91" i="48"/>
  <c r="Z92" i="48"/>
  <c r="Z93" i="48"/>
  <c r="Z94" i="48"/>
  <c r="Z95" i="48"/>
  <c r="Z96" i="48"/>
  <c r="Z97" i="48"/>
  <c r="Z98" i="48"/>
  <c r="Z99" i="48"/>
  <c r="Z100" i="48"/>
  <c r="Z101" i="48"/>
  <c r="Z102" i="48"/>
  <c r="Z103" i="48"/>
  <c r="Z104" i="48"/>
  <c r="Z105" i="48"/>
  <c r="Z106" i="48"/>
  <c r="Z107" i="48"/>
  <c r="Z108" i="48"/>
  <c r="Z109" i="48"/>
  <c r="Z110" i="48"/>
  <c r="Z111" i="48"/>
  <c r="Z112" i="48"/>
  <c r="Z113" i="48"/>
  <c r="Z114" i="48"/>
  <c r="Z115" i="48"/>
  <c r="Z116" i="48"/>
  <c r="Z117" i="48"/>
  <c r="Z118" i="48"/>
  <c r="Z119" i="48"/>
  <c r="Z120" i="48"/>
  <c r="Z121" i="48"/>
  <c r="Z122" i="48"/>
  <c r="Z123" i="48"/>
  <c r="Z124" i="48"/>
  <c r="Z125" i="48"/>
  <c r="Z126" i="48"/>
  <c r="Z127" i="48"/>
  <c r="Z128" i="48"/>
  <c r="Z129" i="48"/>
  <c r="Z130" i="48"/>
  <c r="Z131" i="48"/>
  <c r="Z132" i="48"/>
  <c r="Z133" i="48"/>
  <c r="Z134" i="48"/>
  <c r="Z135" i="48"/>
  <c r="Z136" i="48"/>
  <c r="Z137" i="48"/>
  <c r="Z138" i="48"/>
  <c r="Z139" i="48"/>
  <c r="Z140" i="48"/>
  <c r="Z141" i="48"/>
  <c r="Z142" i="48"/>
  <c r="Z143" i="48"/>
  <c r="Z144" i="48"/>
  <c r="Z145" i="48"/>
  <c r="Z146" i="48"/>
  <c r="Z147" i="48"/>
  <c r="Z148" i="48"/>
  <c r="Z149" i="48"/>
  <c r="Z150" i="48"/>
  <c r="Z151" i="48"/>
  <c r="Z152" i="48"/>
  <c r="Z153" i="48"/>
  <c r="Z154" i="48"/>
  <c r="Z155" i="48"/>
  <c r="Z156" i="48"/>
  <c r="Z157" i="48"/>
  <c r="Z158" i="48"/>
  <c r="Z159" i="48"/>
  <c r="Z160" i="48"/>
  <c r="Z161" i="48"/>
  <c r="Z162" i="48"/>
  <c r="Z163" i="48"/>
  <c r="Z164" i="48"/>
  <c r="Z165" i="48"/>
  <c r="Z166" i="48"/>
  <c r="Z167" i="48"/>
  <c r="Z168" i="48"/>
  <c r="Z169" i="48"/>
  <c r="Z170" i="48"/>
  <c r="Z171" i="48"/>
  <c r="Z172" i="48"/>
  <c r="Z173" i="48"/>
  <c r="Z174" i="48"/>
  <c r="Z175" i="48"/>
  <c r="Z176" i="48"/>
  <c r="Z177" i="48"/>
  <c r="Z178" i="48"/>
  <c r="Z179" i="48"/>
  <c r="Z180" i="48"/>
  <c r="Z181" i="48"/>
  <c r="Z182" i="48"/>
  <c r="Z183" i="48"/>
  <c r="Z184" i="48"/>
  <c r="Z185" i="48"/>
  <c r="Z186" i="48"/>
  <c r="Z187" i="48"/>
  <c r="Z188" i="48"/>
  <c r="Z189" i="48"/>
  <c r="Z190" i="48"/>
  <c r="Z191" i="48"/>
  <c r="Z192" i="48"/>
  <c r="Z193" i="48"/>
  <c r="Z194" i="48"/>
  <c r="Z195" i="48"/>
  <c r="Z196" i="48"/>
  <c r="Z197" i="48"/>
  <c r="Z198" i="48"/>
  <c r="Z199" i="48"/>
  <c r="Z200" i="48"/>
  <c r="Z201" i="48"/>
  <c r="Z202" i="48"/>
  <c r="Z203" i="48"/>
  <c r="Z204" i="48"/>
  <c r="Z205" i="48"/>
  <c r="Z206" i="48"/>
  <c r="Z207" i="48"/>
  <c r="Z208" i="48"/>
  <c r="Z209" i="48"/>
  <c r="Z210" i="48"/>
  <c r="Z211" i="48"/>
  <c r="Z212" i="48"/>
  <c r="Z213" i="48"/>
  <c r="Z214" i="48"/>
  <c r="Z215" i="48"/>
  <c r="Z216" i="48"/>
  <c r="Z217" i="48"/>
  <c r="Z218" i="48"/>
  <c r="Z219" i="48"/>
  <c r="Z220" i="48"/>
  <c r="Z221" i="48"/>
  <c r="Z222" i="48"/>
  <c r="Z223" i="48"/>
  <c r="Z224" i="48"/>
  <c r="Z225" i="48"/>
  <c r="Z226" i="48"/>
  <c r="Z227" i="48"/>
  <c r="Z228" i="48"/>
  <c r="Z229" i="48"/>
  <c r="Z230" i="48"/>
  <c r="Z231" i="48"/>
  <c r="Z232" i="48"/>
  <c r="Z233" i="48"/>
  <c r="Z234" i="48"/>
  <c r="Z235" i="48"/>
  <c r="Z236" i="48"/>
  <c r="Z237" i="48"/>
  <c r="Z238" i="48"/>
  <c r="Z239" i="48"/>
  <c r="Z240" i="48"/>
  <c r="Z241" i="48"/>
  <c r="Z242" i="48"/>
  <c r="Z243" i="48"/>
  <c r="Z244" i="48"/>
  <c r="Z245" i="48"/>
  <c r="Z246" i="48"/>
  <c r="Z247" i="48"/>
  <c r="Z248" i="48"/>
  <c r="Z249" i="48"/>
  <c r="Z250" i="48"/>
  <c r="Z251" i="48"/>
  <c r="Z252" i="48"/>
  <c r="Z253" i="48"/>
  <c r="Z254" i="48"/>
  <c r="Z255" i="48"/>
  <c r="Z256" i="48"/>
  <c r="Z257" i="48"/>
  <c r="Z258" i="48"/>
  <c r="Z259" i="48"/>
  <c r="Z260" i="48"/>
  <c r="Z261" i="48"/>
  <c r="Z262" i="48"/>
  <c r="Z263" i="48"/>
  <c r="Z264" i="48"/>
  <c r="Z265" i="48"/>
  <c r="Z266" i="48"/>
  <c r="Z267" i="48"/>
  <c r="Z268" i="48"/>
  <c r="Z269" i="48"/>
  <c r="Z270" i="48"/>
  <c r="Z271" i="48"/>
  <c r="Z272" i="48"/>
  <c r="Z273" i="48"/>
  <c r="Z274" i="48"/>
  <c r="Z275" i="48"/>
  <c r="Z276" i="48"/>
  <c r="Z277" i="48"/>
  <c r="Z278" i="48"/>
  <c r="Z279" i="48"/>
  <c r="Z280" i="48"/>
  <c r="Z281" i="48"/>
  <c r="Z282" i="48"/>
  <c r="Z283" i="48"/>
  <c r="Z284" i="48"/>
  <c r="Z285" i="48"/>
  <c r="Z286" i="48"/>
  <c r="Z287" i="48"/>
  <c r="Z288" i="48"/>
  <c r="Z289" i="48"/>
  <c r="Z290" i="48"/>
  <c r="Z291" i="48"/>
  <c r="Z292" i="48"/>
  <c r="Z293" i="48"/>
  <c r="Z294" i="48"/>
  <c r="Z295" i="48"/>
  <c r="Z296" i="48"/>
  <c r="Z297" i="48"/>
  <c r="Z298" i="48"/>
  <c r="Z299" i="48"/>
  <c r="Z300" i="48"/>
  <c r="Z301" i="48"/>
  <c r="Z302" i="48"/>
  <c r="Z303" i="48"/>
  <c r="Z304" i="48"/>
  <c r="Z305" i="48"/>
  <c r="Z306" i="48"/>
  <c r="Z307" i="48"/>
  <c r="Z308" i="48"/>
  <c r="Z309" i="48"/>
  <c r="Z310" i="48"/>
  <c r="Z311" i="48"/>
  <c r="Z312" i="48"/>
  <c r="Z313" i="48"/>
  <c r="Z314" i="48"/>
  <c r="Z315" i="48"/>
  <c r="Z316" i="48"/>
  <c r="Z317" i="48"/>
  <c r="Z318" i="48"/>
  <c r="Z319" i="48"/>
  <c r="Z320" i="48"/>
  <c r="Z321" i="48"/>
  <c r="Z322" i="48"/>
  <c r="Z323" i="48"/>
  <c r="Z2" i="48"/>
  <c r="T56" i="28"/>
  <c r="T55" i="28"/>
  <c r="T54" i="28"/>
  <c r="T53" i="28"/>
  <c r="T51" i="28"/>
  <c r="T49" i="28"/>
  <c r="T48" i="28"/>
  <c r="T47" i="28"/>
  <c r="T46" i="28"/>
  <c r="T45" i="28"/>
  <c r="T44" i="28"/>
  <c r="T43" i="28"/>
  <c r="T42" i="28"/>
  <c r="H3" i="45"/>
  <c r="J36" i="28"/>
  <c r="J37" i="50" l="1"/>
  <c r="R37" i="50" s="1"/>
  <c r="T37" i="50" s="1"/>
  <c r="J36" i="45"/>
  <c r="R36" i="45" s="1"/>
  <c r="T36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69" i="23"/>
  <c r="C69" i="23"/>
  <c r="B70" i="23" s="1"/>
  <c r="A70" i="23"/>
  <c r="C70" i="23"/>
  <c r="B71" i="23" s="1"/>
  <c r="A71" i="23"/>
  <c r="C71" i="23"/>
  <c r="B72" i="23" s="1"/>
  <c r="A72" i="23"/>
  <c r="C72" i="23"/>
  <c r="B73" i="23" s="1"/>
  <c r="A73" i="23"/>
  <c r="C73" i="23"/>
  <c r="B74" i="23" s="1"/>
  <c r="A74" i="23"/>
  <c r="C74" i="23"/>
  <c r="A75" i="23"/>
  <c r="C75" i="23"/>
  <c r="A61" i="23"/>
  <c r="C61" i="23"/>
  <c r="B62" i="23" s="1"/>
  <c r="A62" i="23"/>
  <c r="C62" i="23"/>
  <c r="A63" i="23"/>
  <c r="C63" i="23"/>
  <c r="B64" i="23" s="1"/>
  <c r="A64" i="23"/>
  <c r="C64" i="23"/>
  <c r="B65" i="23" s="1"/>
  <c r="A65" i="23"/>
  <c r="C65" i="23"/>
  <c r="B66" i="23" s="1"/>
  <c r="A66" i="23"/>
  <c r="C66" i="23"/>
  <c r="A67" i="23"/>
  <c r="C67" i="23"/>
  <c r="B68" i="23" s="1"/>
  <c r="A68" i="23"/>
  <c r="C68" i="23"/>
  <c r="B69" i="23" s="1"/>
  <c r="A24" i="23"/>
  <c r="C24" i="23"/>
  <c r="B25" i="23" s="1"/>
  <c r="A25" i="23"/>
  <c r="C25" i="23"/>
  <c r="B26" i="23" s="1"/>
  <c r="A26" i="23"/>
  <c r="C26" i="23"/>
  <c r="A27" i="23"/>
  <c r="C27" i="23"/>
  <c r="B28" i="23" s="1"/>
  <c r="A28" i="23"/>
  <c r="C28" i="23"/>
  <c r="B29" i="23" s="1"/>
  <c r="A29" i="23"/>
  <c r="C29" i="23"/>
  <c r="A30" i="23"/>
  <c r="C30" i="23"/>
  <c r="B31" i="23" s="1"/>
  <c r="A31" i="23"/>
  <c r="C31" i="23"/>
  <c r="B32" i="23" s="1"/>
  <c r="A32" i="23"/>
  <c r="C32" i="23"/>
  <c r="B33" i="23" s="1"/>
  <c r="A33" i="23"/>
  <c r="C33" i="23"/>
  <c r="A34" i="23"/>
  <c r="C34" i="23"/>
  <c r="B35" i="23" s="1"/>
  <c r="A35" i="23"/>
  <c r="C35" i="23"/>
  <c r="B36" i="23" s="1"/>
  <c r="A36" i="23"/>
  <c r="C36" i="23"/>
  <c r="B37" i="23" s="1"/>
  <c r="A37" i="23"/>
  <c r="C37" i="23"/>
  <c r="A38" i="23"/>
  <c r="C38" i="23"/>
  <c r="B39" i="23" s="1"/>
  <c r="A39" i="23"/>
  <c r="C39" i="23"/>
  <c r="B40" i="23" s="1"/>
  <c r="A40" i="23"/>
  <c r="C40" i="23"/>
  <c r="B41" i="23" s="1"/>
  <c r="A41" i="23"/>
  <c r="C41" i="23"/>
  <c r="A42" i="23"/>
  <c r="C42" i="23"/>
  <c r="B43" i="23" s="1"/>
  <c r="A43" i="23"/>
  <c r="C43" i="23"/>
  <c r="B44" i="23" s="1"/>
  <c r="A44" i="23"/>
  <c r="C44" i="23"/>
  <c r="B45" i="23" s="1"/>
  <c r="A45" i="23"/>
  <c r="C45" i="23"/>
  <c r="A46" i="23"/>
  <c r="C46" i="23"/>
  <c r="B47" i="23" s="1"/>
  <c r="A47" i="23"/>
  <c r="C47" i="23"/>
  <c r="B48" i="23" s="1"/>
  <c r="A48" i="23"/>
  <c r="C48" i="23"/>
  <c r="B49" i="23" s="1"/>
  <c r="A49" i="23"/>
  <c r="C49" i="23"/>
  <c r="A50" i="23"/>
  <c r="C50" i="23"/>
  <c r="B51" i="23" s="1"/>
  <c r="A51" i="23"/>
  <c r="C51" i="23"/>
  <c r="B52" i="23" s="1"/>
  <c r="A52" i="23"/>
  <c r="C52" i="23"/>
  <c r="B53" i="23" s="1"/>
  <c r="A53" i="23"/>
  <c r="C53" i="23"/>
  <c r="A54" i="23"/>
  <c r="C54" i="23"/>
  <c r="B55" i="23" s="1"/>
  <c r="A55" i="23"/>
  <c r="C55" i="23"/>
  <c r="B56" i="23" s="1"/>
  <c r="A56" i="23"/>
  <c r="C56" i="23"/>
  <c r="B57" i="23" s="1"/>
  <c r="A57" i="23"/>
  <c r="C57" i="23"/>
  <c r="A58" i="23"/>
  <c r="C58" i="23"/>
  <c r="B59" i="23" s="1"/>
  <c r="A59" i="23"/>
  <c r="C59" i="23"/>
  <c r="B60" i="23" s="1"/>
  <c r="A60" i="23"/>
  <c r="C60" i="23"/>
  <c r="B61" i="23" s="1"/>
  <c r="D61" i="23" s="1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V49" i="45"/>
  <c r="V50" i="45"/>
  <c r="V52" i="45"/>
  <c r="V54" i="45"/>
  <c r="V55" i="45"/>
  <c r="V56" i="45"/>
  <c r="V57" i="45"/>
  <c r="V58" i="45"/>
  <c r="V59" i="45"/>
  <c r="V60" i="45"/>
  <c r="V61" i="45"/>
  <c r="V62" i="45"/>
  <c r="V63" i="45"/>
  <c r="V64" i="45"/>
  <c r="V65" i="45"/>
  <c r="V66" i="45"/>
  <c r="V67" i="45"/>
  <c r="V68" i="45"/>
  <c r="V69" i="45"/>
  <c r="V70" i="45"/>
  <c r="V71" i="45"/>
  <c r="V72" i="45"/>
  <c r="V73" i="45"/>
  <c r="V74" i="45"/>
  <c r="V75" i="45"/>
  <c r="V76" i="45"/>
  <c r="V77" i="45"/>
  <c r="V78" i="45"/>
  <c r="V79" i="45"/>
  <c r="V80" i="45"/>
  <c r="V81" i="45"/>
  <c r="V82" i="45"/>
  <c r="V83" i="45"/>
  <c r="V84" i="45"/>
  <c r="V85" i="45"/>
  <c r="V86" i="45"/>
  <c r="V87" i="45"/>
  <c r="V88" i="45"/>
  <c r="V89" i="45"/>
  <c r="V90" i="45"/>
  <c r="V91" i="45"/>
  <c r="V92" i="45"/>
  <c r="V45" i="45"/>
  <c r="V46" i="45"/>
  <c r="V47" i="45"/>
  <c r="V48" i="45"/>
  <c r="V44" i="45"/>
  <c r="V43" i="45"/>
  <c r="E53" i="30" l="1"/>
  <c r="E45" i="30"/>
  <c r="E66" i="32"/>
  <c r="E75" i="41"/>
  <c r="E52" i="33"/>
  <c r="D59" i="31"/>
  <c r="E73" i="36"/>
  <c r="D73" i="31"/>
  <c r="E55" i="31"/>
  <c r="E52" i="31"/>
  <c r="D60" i="33"/>
  <c r="E75" i="23"/>
  <c r="E60" i="33"/>
  <c r="E29" i="33"/>
  <c r="E25" i="33"/>
  <c r="E25" i="41"/>
  <c r="E73" i="44"/>
  <c r="E61" i="44"/>
  <c r="E49" i="44"/>
  <c r="E58" i="23"/>
  <c r="E63" i="23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5" i="23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44" i="23"/>
  <c r="E36" i="23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E68" i="23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25" i="23"/>
  <c r="E73" i="23"/>
  <c r="D32" i="44"/>
  <c r="E54" i="30"/>
  <c r="D51" i="30"/>
  <c r="E25" i="31"/>
  <c r="E54" i="32"/>
  <c r="D62" i="33"/>
  <c r="E57" i="34"/>
  <c r="E41" i="35"/>
  <c r="D65" i="36"/>
  <c r="E31" i="41"/>
  <c r="E51" i="29"/>
  <c r="E43" i="29"/>
  <c r="E65" i="23"/>
  <c r="D73" i="23"/>
  <c r="E58" i="30"/>
  <c r="E71" i="31"/>
  <c r="E66" i="31"/>
  <c r="E59" i="31"/>
  <c r="D56" i="31"/>
  <c r="F56" i="31" s="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E74" i="23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62" i="23"/>
  <c r="E74" i="30"/>
  <c r="E61" i="30"/>
  <c r="E63" i="31"/>
  <c r="E53" i="31"/>
  <c r="E46" i="31"/>
  <c r="E67" i="32"/>
  <c r="E65" i="32"/>
  <c r="D53" i="36"/>
  <c r="E54" i="29"/>
  <c r="E52" i="23"/>
  <c r="E38" i="31"/>
  <c r="E74" i="35"/>
  <c r="D55" i="35"/>
  <c r="D36" i="35"/>
  <c r="E72" i="41"/>
  <c r="E55" i="41"/>
  <c r="D67" i="30"/>
  <c r="E57" i="30"/>
  <c r="D52" i="31"/>
  <c r="E70" i="33"/>
  <c r="E51" i="35"/>
  <c r="E35" i="35"/>
  <c r="E55" i="23"/>
  <c r="E47" i="23"/>
  <c r="E39" i="23"/>
  <c r="E31" i="23"/>
  <c r="E73" i="30"/>
  <c r="E58" i="33"/>
  <c r="E69" i="35"/>
  <c r="E65" i="35"/>
  <c r="E70" i="41"/>
  <c r="E54" i="41"/>
  <c r="E30" i="41"/>
  <c r="D52" i="30"/>
  <c r="D74" i="31"/>
  <c r="F74" i="31" s="1"/>
  <c r="D75" i="32"/>
  <c r="E65" i="33"/>
  <c r="D58" i="33"/>
  <c r="E57" i="35"/>
  <c r="E70" i="36"/>
  <c r="E69" i="29"/>
  <c r="D53" i="23"/>
  <c r="D71" i="23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1" i="23"/>
  <c r="D26" i="23"/>
  <c r="D65" i="23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56" i="23"/>
  <c r="E53" i="23"/>
  <c r="E46" i="23"/>
  <c r="E38" i="23"/>
  <c r="E34" i="23"/>
  <c r="E30" i="23"/>
  <c r="E69" i="23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60" i="23"/>
  <c r="E70" i="23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E48" i="23"/>
  <c r="E28" i="23"/>
  <c r="E25" i="23"/>
  <c r="D75" i="44"/>
  <c r="D71" i="44"/>
  <c r="D67" i="44"/>
  <c r="F67" i="44" s="1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57" i="23"/>
  <c r="E54" i="23"/>
  <c r="E40" i="23"/>
  <c r="E29" i="23"/>
  <c r="D74" i="23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59" i="23"/>
  <c r="E67" i="23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32" i="23"/>
  <c r="D69" i="23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6" i="23"/>
  <c r="E61" i="23"/>
  <c r="F61" i="23" s="1"/>
  <c r="E72" i="23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D52" i="23"/>
  <c r="B27" i="23"/>
  <c r="D27" i="23" s="1"/>
  <c r="E64" i="23"/>
  <c r="D70" i="23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D57" i="23"/>
  <c r="E41" i="23"/>
  <c r="E27" i="23"/>
  <c r="E66" i="23"/>
  <c r="D62" i="23"/>
  <c r="B75" i="23"/>
  <c r="D75" i="23" s="1"/>
  <c r="D72" i="23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60" i="23"/>
  <c r="E37" i="23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50" i="23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23"/>
  <c r="E49" i="30"/>
  <c r="E51" i="44"/>
  <c r="E52" i="44"/>
  <c r="E48" i="33"/>
  <c r="B49" i="36"/>
  <c r="D49" i="36" s="1"/>
  <c r="D47" i="35"/>
  <c r="E48" i="36"/>
  <c r="D46" i="33"/>
  <c r="D46" i="32"/>
  <c r="D47" i="31"/>
  <c r="D29" i="23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33" i="23"/>
  <c r="E26" i="23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D49" i="23"/>
  <c r="E43" i="23"/>
  <c r="E42" i="23"/>
  <c r="E35" i="23"/>
  <c r="D32" i="23"/>
  <c r="B30" i="23"/>
  <c r="D30" i="23" s="1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33" i="23"/>
  <c r="D28" i="23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F34" i="36" s="1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5" i="23"/>
  <c r="D44" i="23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23"/>
  <c r="D41" i="23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23"/>
  <c r="D37" i="23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F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E71" i="23"/>
  <c r="D68" i="23"/>
  <c r="B67" i="23"/>
  <c r="D67" i="23" s="1"/>
  <c r="D64" i="23"/>
  <c r="B63" i="23"/>
  <c r="D63" i="23" s="1"/>
  <c r="D48" i="23"/>
  <c r="D56" i="23"/>
  <c r="D59" i="23"/>
  <c r="B58" i="23"/>
  <c r="D58" i="23" s="1"/>
  <c r="D55" i="23"/>
  <c r="B54" i="23"/>
  <c r="D54" i="23" s="1"/>
  <c r="D51" i="23"/>
  <c r="B50" i="23"/>
  <c r="D50" i="23" s="1"/>
  <c r="D47" i="23"/>
  <c r="B46" i="23"/>
  <c r="D46" i="23" s="1"/>
  <c r="D43" i="23"/>
  <c r="B42" i="23"/>
  <c r="D42" i="23" s="1"/>
  <c r="D39" i="23"/>
  <c r="B38" i="23"/>
  <c r="D38" i="23" s="1"/>
  <c r="D35" i="23"/>
  <c r="B34" i="23"/>
  <c r="D34" i="23" s="1"/>
  <c r="D31" i="23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27" i="31" l="1"/>
  <c r="F29" i="33"/>
  <c r="F69" i="23"/>
  <c r="F75" i="44"/>
  <c r="F71" i="44"/>
  <c r="F59" i="44"/>
  <c r="F41" i="34"/>
  <c r="F43" i="31"/>
  <c r="F25" i="33"/>
  <c r="F48" i="31"/>
  <c r="F25" i="23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37" i="23"/>
  <c r="F42" i="30"/>
  <c r="F32" i="33"/>
  <c r="F31" i="41"/>
  <c r="F38" i="30"/>
  <c r="F39" i="33"/>
  <c r="F34" i="41"/>
  <c r="F67" i="41"/>
  <c r="F44" i="23"/>
  <c r="F75" i="23"/>
  <c r="F68" i="35"/>
  <c r="F51" i="23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47" i="23"/>
  <c r="F34" i="23"/>
  <c r="F74" i="34"/>
  <c r="F51" i="35"/>
  <c r="F29" i="32"/>
  <c r="F73" i="34"/>
  <c r="F72" i="29"/>
  <c r="F64" i="23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70" i="23"/>
  <c r="F63" i="23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36" i="23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39" i="23"/>
  <c r="F62" i="34"/>
  <c r="F30" i="23"/>
  <c r="F25" i="41"/>
  <c r="F67" i="35"/>
  <c r="F72" i="23"/>
  <c r="F61" i="29"/>
  <c r="F71" i="32"/>
  <c r="F54" i="31"/>
  <c r="F61" i="44"/>
  <c r="F34" i="29"/>
  <c r="F66" i="29"/>
  <c r="F49" i="44"/>
  <c r="F68" i="33"/>
  <c r="F30" i="41"/>
  <c r="F67" i="31"/>
  <c r="F74" i="23"/>
  <c r="F32" i="35"/>
  <c r="F59" i="33"/>
  <c r="F60" i="41"/>
  <c r="F60" i="31"/>
  <c r="F37" i="29"/>
  <c r="F43" i="30"/>
  <c r="F64" i="44"/>
  <c r="F59" i="32"/>
  <c r="F46" i="32"/>
  <c r="F33" i="29"/>
  <c r="F67" i="23"/>
  <c r="F41" i="44"/>
  <c r="F30" i="30"/>
  <c r="F35" i="44"/>
  <c r="F51" i="32"/>
  <c r="F46" i="41"/>
  <c r="F35" i="32"/>
  <c r="F36" i="31"/>
  <c r="F49" i="41"/>
  <c r="F66" i="35"/>
  <c r="F54" i="33"/>
  <c r="F27" i="41"/>
  <c r="F28" i="23"/>
  <c r="F50" i="30"/>
  <c r="F65" i="41"/>
  <c r="F65" i="34"/>
  <c r="F65" i="35"/>
  <c r="F52" i="31"/>
  <c r="F30" i="32"/>
  <c r="F58" i="31"/>
  <c r="F58" i="23"/>
  <c r="F33" i="31"/>
  <c r="F27" i="35"/>
  <c r="F58" i="29"/>
  <c r="F33" i="35"/>
  <c r="F71" i="30"/>
  <c r="F38" i="33"/>
  <c r="F27" i="30"/>
  <c r="F69" i="32"/>
  <c r="F63" i="36"/>
  <c r="F53" i="23"/>
  <c r="F67" i="30"/>
  <c r="F51" i="36"/>
  <c r="F63" i="32"/>
  <c r="F56" i="36"/>
  <c r="F57" i="34"/>
  <c r="F57" i="29"/>
  <c r="F55" i="36"/>
  <c r="F55" i="34"/>
  <c r="F55" i="33"/>
  <c r="F57" i="33"/>
  <c r="F74" i="29"/>
  <c r="F68" i="23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31" i="23"/>
  <c r="F40" i="32"/>
  <c r="F47" i="33"/>
  <c r="F66" i="41"/>
  <c r="F33" i="36"/>
  <c r="F49" i="29"/>
  <c r="F29" i="23"/>
  <c r="F38" i="35"/>
  <c r="F75" i="30"/>
  <c r="F58" i="35"/>
  <c r="F53" i="31"/>
  <c r="F62" i="35"/>
  <c r="F66" i="36"/>
  <c r="F65" i="31"/>
  <c r="F60" i="35"/>
  <c r="F65" i="23"/>
  <c r="F72" i="41"/>
  <c r="F67" i="29"/>
  <c r="F72" i="33"/>
  <c r="F52" i="35"/>
  <c r="F57" i="32"/>
  <c r="F32" i="44"/>
  <c r="F70" i="44"/>
  <c r="F51" i="33"/>
  <c r="F28" i="34"/>
  <c r="F70" i="34"/>
  <c r="F54" i="32"/>
  <c r="F41" i="35"/>
  <c r="F73" i="23"/>
  <c r="F56" i="23"/>
  <c r="F46" i="36"/>
  <c r="F40" i="33"/>
  <c r="F28" i="30"/>
  <c r="F75" i="36"/>
  <c r="F53" i="33"/>
  <c r="F25" i="31"/>
  <c r="F53" i="32"/>
  <c r="F55" i="23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41" i="23"/>
  <c r="F61" i="41"/>
  <c r="F61" i="34"/>
  <c r="F57" i="36"/>
  <c r="F51" i="29"/>
  <c r="F43" i="33"/>
  <c r="F47" i="34"/>
  <c r="F58" i="32"/>
  <c r="F69" i="30"/>
  <c r="F57" i="41"/>
  <c r="F57" i="23"/>
  <c r="F52" i="32"/>
  <c r="F72" i="35"/>
  <c r="F70" i="31"/>
  <c r="F56" i="41"/>
  <c r="F45" i="23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42" i="23"/>
  <c r="F71" i="33"/>
  <c r="F26" i="34"/>
  <c r="F47" i="41"/>
  <c r="F34" i="33"/>
  <c r="F35" i="35"/>
  <c r="F32" i="23"/>
  <c r="F43" i="44"/>
  <c r="F52" i="23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3" i="23"/>
  <c r="F31" i="44"/>
  <c r="F28" i="31"/>
  <c r="F74" i="36"/>
  <c r="F60" i="32"/>
  <c r="F57" i="35"/>
  <c r="F58" i="33"/>
  <c r="F70" i="33"/>
  <c r="F27" i="29"/>
  <c r="F35" i="23"/>
  <c r="F42" i="41"/>
  <c r="F37" i="32"/>
  <c r="F39" i="36"/>
  <c r="F59" i="36"/>
  <c r="F62" i="23"/>
  <c r="F71" i="31"/>
  <c r="F70" i="35"/>
  <c r="F29" i="44"/>
  <c r="F25" i="35"/>
  <c r="F38" i="23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2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48" i="23"/>
  <c r="F74" i="41"/>
  <c r="F30" i="31"/>
  <c r="F32" i="30"/>
  <c r="F46" i="31"/>
  <c r="F55" i="44"/>
  <c r="F63" i="29"/>
  <c r="F32" i="29"/>
  <c r="F66" i="33"/>
  <c r="F65" i="30"/>
  <c r="F59" i="35"/>
  <c r="F41" i="29"/>
  <c r="F54" i="23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60" i="23"/>
  <c r="F57" i="30"/>
  <c r="F58" i="36"/>
  <c r="F74" i="35"/>
  <c r="F71" i="36"/>
  <c r="F26" i="23"/>
  <c r="F31" i="31"/>
  <c r="F61" i="36"/>
  <c r="F61" i="33"/>
  <c r="F63" i="41"/>
  <c r="F45" i="29"/>
  <c r="F46" i="30"/>
  <c r="F72" i="44"/>
  <c r="F69" i="36"/>
  <c r="F35" i="36"/>
  <c r="F27" i="23"/>
  <c r="F35" i="33"/>
  <c r="F64" i="34"/>
  <c r="F60" i="34"/>
  <c r="F67" i="36"/>
  <c r="F45" i="36"/>
  <c r="F28" i="41"/>
  <c r="F72" i="30"/>
  <c r="F60" i="29"/>
  <c r="F59" i="23"/>
  <c r="F40" i="23"/>
  <c r="F29" i="41"/>
  <c r="F47" i="29"/>
  <c r="F32" i="36"/>
  <c r="F40" i="44"/>
  <c r="F49" i="32"/>
  <c r="F60" i="30"/>
  <c r="F64" i="35"/>
  <c r="F64" i="29"/>
  <c r="F46" i="23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66" i="23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23"/>
  <c r="F49" i="36"/>
  <c r="F50" i="23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43" i="23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J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A22" i="23"/>
  <c r="C22" i="23"/>
  <c r="B23" i="23" s="1"/>
  <c r="A23" i="23"/>
  <c r="E24" i="23" s="1"/>
  <c r="C23" i="23"/>
  <c r="B24" i="23" s="1"/>
  <c r="D24" i="23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21" i="23"/>
  <c r="B22" i="23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B19" i="32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7" i="23"/>
  <c r="C8" i="23"/>
  <c r="B9" i="23" s="1"/>
  <c r="C9" i="23"/>
  <c r="B10" i="23" s="1"/>
  <c r="C10" i="23"/>
  <c r="B11" i="23" s="1"/>
  <c r="C11" i="23"/>
  <c r="B12" i="23" s="1"/>
  <c r="C12" i="23"/>
  <c r="B13" i="23" s="1"/>
  <c r="C13" i="23"/>
  <c r="C14" i="23"/>
  <c r="B15" i="23" s="1"/>
  <c r="C15" i="23"/>
  <c r="B16" i="23" s="1"/>
  <c r="C16" i="23"/>
  <c r="B17" i="23" s="1"/>
  <c r="C17" i="23"/>
  <c r="B18" i="23" s="1"/>
  <c r="C18" i="23"/>
  <c r="B19" i="23" s="1"/>
  <c r="C19" i="23"/>
  <c r="B20" i="23" s="1"/>
  <c r="C20" i="23"/>
  <c r="B21" i="23" s="1"/>
  <c r="C7" i="23"/>
  <c r="B8" i="23" s="1"/>
  <c r="J20" i="45" l="1"/>
  <c r="R20" i="45" s="1"/>
  <c r="T20" i="45" s="1"/>
  <c r="J21" i="45"/>
  <c r="R21" i="45" s="1"/>
  <c r="T21" i="45" s="1"/>
  <c r="J21" i="50"/>
  <c r="R21" i="50" s="1"/>
  <c r="T21" i="50" s="1"/>
  <c r="J20" i="50"/>
  <c r="R20" i="50" s="1"/>
  <c r="T20" i="50" s="1"/>
  <c r="C61" i="31"/>
  <c r="F24" i="41"/>
  <c r="F36" i="37"/>
  <c r="F24" i="23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E9" i="23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D22" i="23"/>
  <c r="E22" i="29"/>
  <c r="E23" i="31"/>
  <c r="E15" i="29"/>
  <c r="E22" i="23"/>
  <c r="D13" i="33"/>
  <c r="E14" i="41"/>
  <c r="E10" i="41"/>
  <c r="D17" i="41"/>
  <c r="E23" i="23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3" i="23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3" i="23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B14" i="23"/>
  <c r="D14" i="23" s="1"/>
  <c r="D19" i="23"/>
  <c r="F19" i="23" s="1"/>
  <c r="D11" i="23"/>
  <c r="D12" i="31"/>
  <c r="D17" i="37"/>
  <c r="D19" i="33"/>
  <c r="D11" i="33"/>
  <c r="D9" i="34"/>
  <c r="D13" i="31"/>
  <c r="D11" i="37"/>
  <c r="D19" i="37"/>
  <c r="B17" i="32"/>
  <c r="D17" i="32" s="1"/>
  <c r="E21" i="23"/>
  <c r="E9" i="30"/>
  <c r="E17" i="30"/>
  <c r="E10" i="33"/>
  <c r="B16" i="30"/>
  <c r="D16" i="30" s="1"/>
  <c r="D8" i="23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1" i="23"/>
  <c r="E12" i="29"/>
  <c r="E20" i="30"/>
  <c r="E20" i="31"/>
  <c r="E20" i="32"/>
  <c r="E20" i="33"/>
  <c r="E12" i="34"/>
  <c r="E20" i="34"/>
  <c r="E12" i="35"/>
  <c r="E20" i="35"/>
  <c r="E20" i="36"/>
  <c r="E12" i="37"/>
  <c r="E20" i="37"/>
  <c r="D18" i="23"/>
  <c r="D10" i="23"/>
  <c r="D9" i="31"/>
  <c r="D11" i="32"/>
  <c r="D17" i="34"/>
  <c r="D12" i="35"/>
  <c r="D15" i="37"/>
  <c r="B21" i="32"/>
  <c r="D21" i="32" s="1"/>
  <c r="D22" i="35"/>
  <c r="D12" i="23"/>
  <c r="D19" i="35"/>
  <c r="D19" i="36"/>
  <c r="E21" i="32"/>
  <c r="E21" i="35"/>
  <c r="B9" i="33"/>
  <c r="D9" i="33" s="1"/>
  <c r="D17" i="23"/>
  <c r="D9" i="23"/>
  <c r="D15" i="29"/>
  <c r="D10" i="31"/>
  <c r="D12" i="32"/>
  <c r="D15" i="33"/>
  <c r="D18" i="34"/>
  <c r="D16" i="37"/>
  <c r="D21" i="23"/>
  <c r="D16" i="23"/>
  <c r="D8" i="29"/>
  <c r="D16" i="29"/>
  <c r="D11" i="31"/>
  <c r="D13" i="32"/>
  <c r="D16" i="33"/>
  <c r="D14" i="35"/>
  <c r="D21" i="33"/>
  <c r="D20" i="23"/>
  <c r="E19" i="30"/>
  <c r="E19" i="37"/>
  <c r="D15" i="23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20" i="23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8" i="23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0" i="23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F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B62" i="31" l="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23" i="23"/>
  <c r="F18" i="34"/>
  <c r="F16" i="31"/>
  <c r="F15" i="34"/>
  <c r="F8" i="37"/>
  <c r="F11" i="29"/>
  <c r="F19" i="31"/>
  <c r="F20" i="29"/>
  <c r="F14" i="37"/>
  <c r="F22" i="41"/>
  <c r="F18" i="41"/>
  <c r="F21" i="31"/>
  <c r="F18" i="36"/>
  <c r="F22" i="23"/>
  <c r="F21" i="34"/>
  <c r="F16" i="32"/>
  <c r="F22" i="29"/>
  <c r="F22" i="31"/>
  <c r="F17" i="29"/>
  <c r="F9" i="23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8" i="23"/>
  <c r="F10" i="37"/>
  <c r="F20" i="37"/>
  <c r="F14" i="29"/>
  <c r="F11" i="32"/>
  <c r="F12" i="37"/>
  <c r="F21" i="33"/>
  <c r="F21" i="23"/>
  <c r="F11" i="23"/>
  <c r="F10" i="32"/>
  <c r="F14" i="35"/>
  <c r="F10" i="31"/>
  <c r="F9" i="31"/>
  <c r="F19" i="37"/>
  <c r="F9" i="34"/>
  <c r="F17" i="37"/>
  <c r="F15" i="37"/>
  <c r="F11" i="31"/>
  <c r="F20" i="35"/>
  <c r="F10" i="23"/>
  <c r="F14" i="34"/>
  <c r="F19" i="35"/>
  <c r="F12" i="35"/>
  <c r="F8" i="32"/>
  <c r="F13" i="31"/>
  <c r="F22" i="32"/>
  <c r="F16" i="29"/>
  <c r="F15" i="33"/>
  <c r="F17" i="34"/>
  <c r="F11" i="35"/>
  <c r="F14" i="31"/>
  <c r="F16" i="33"/>
  <c r="F20" i="23"/>
  <c r="F8" i="29"/>
  <c r="F12" i="32"/>
  <c r="F8" i="34"/>
  <c r="F13" i="30"/>
  <c r="F12" i="31"/>
  <c r="F22" i="34"/>
  <c r="F22" i="36"/>
  <c r="E12" i="23"/>
  <c r="F12" i="23" s="1"/>
  <c r="E18" i="23" l="1"/>
  <c r="F18" i="23" s="1"/>
  <c r="E16" i="23"/>
  <c r="F16" i="23" s="1"/>
  <c r="E13" i="23"/>
  <c r="F13" i="23" s="1"/>
  <c r="E14" i="23"/>
  <c r="F14" i="23" s="1"/>
  <c r="E17" i="23"/>
  <c r="F17" i="23" s="1"/>
  <c r="E15" i="23"/>
  <c r="F15" i="23" s="1"/>
</calcChain>
</file>

<file path=xl/sharedStrings.xml><?xml version="1.0" encoding="utf-8"?>
<sst xmlns="http://schemas.openxmlformats.org/spreadsheetml/2006/main" count="523" uniqueCount="249">
  <si>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</si>
  <si>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</si>
  <si>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</si>
  <si>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</si>
  <si>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</si>
  <si>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</si>
  <si>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</si>
  <si>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</si>
  <si>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</si>
  <si>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</si>
  <si>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</si>
  <si>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</si>
  <si>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</si>
  <si>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</si>
  <si>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</si>
  <si>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</si>
  <si>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</si>
  <si>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</si>
  <si>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</si>
  <si>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</si>
  <si>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</si>
  <si>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</si>
  <si>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</si>
  <si>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</si>
  <si>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</si>
  <si>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</si>
  <si>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</si>
  <si>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</si>
  <si>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</si>
  <si>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</si>
  <si>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</si>
  <si>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</si>
  <si>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</si>
  <si>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</si>
  <si>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</si>
  <si>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</si>
  <si>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</si>
  <si>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</si>
  <si>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</si>
  <si>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</si>
  <si>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</si>
  <si>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</si>
  <si>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</si>
  <si>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</si>
  <si>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</si>
  <si>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</si>
  <si>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</si>
  <si>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</si>
  <si>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</si>
  <si>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</si>
  <si>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</si>
  <si>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</si>
  <si>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</si>
  <si>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</si>
  <si>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</si>
  <si>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</si>
  <si>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</si>
  <si>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</si>
  <si>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</si>
  <si>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</si>
  <si>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</si>
  <si>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</si>
  <si>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</si>
  <si>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</si>
  <si>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</si>
  <si>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</si>
  <si>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</si>
  <si>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</si>
  <si>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</si>
  <si>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</si>
  <si>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</si>
  <si>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</si>
  <si>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</si>
  <si>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</si>
  <si>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</si>
  <si>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</si>
  <si>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</si>
  <si>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</si>
  <si>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</si>
  <si>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</si>
  <si>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</si>
  <si>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</si>
  <si>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</si>
  <si>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</si>
  <si>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</si>
  <si>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</si>
  <si>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</si>
  <si>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</si>
  <si>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</si>
  <si>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</si>
  <si>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</si>
  <si>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</si>
  <si>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</si>
  <si>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</si>
  <si>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</si>
  <si>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</si>
  <si>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</si>
  <si>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</si>
  <si>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</si>
  <si>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</si>
  <si>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</si>
  <si>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</si>
  <si>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</si>
  <si>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</si>
  <si>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</si>
  <si>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</si>
  <si>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</si>
  <si>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</si>
  <si>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</si>
  <si>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</si>
  <si>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</si>
  <si>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</si>
  <si>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</si>
  <si>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</si>
  <si>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</si>
  <si>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</si>
  <si>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</si>
  <si>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</si>
  <si>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</si>
  <si>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</si>
  <si>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</si>
  <si>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</si>
  <si>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</si>
  <si>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</si>
  <si>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</si>
  <si>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</si>
  <si>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</si>
  <si>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</si>
  <si>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</si>
  <si>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</si>
  <si>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</si>
  <si>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</si>
  <si>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</si>
  <si>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</si>
  <si>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</si>
  <si>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</si>
  <si>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</si>
  <si>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</si>
  <si>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</si>
  <si>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</si>
  <si>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</si>
  <si>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</si>
  <si>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</si>
  <si>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</si>
  <si>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</si>
  <si>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</si>
  <si>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</si>
  <si>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</si>
  <si>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</si>
  <si>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</si>
  <si>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</si>
  <si>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</si>
  <si>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</si>
  <si>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</si>
  <si>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</si>
  <si>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</si>
  <si>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</si>
  <si>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</si>
  <si>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</si>
  <si>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</si>
  <si>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</si>
  <si>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</si>
  <si>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</si>
  <si>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</si>
  <si>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</si>
  <si>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</si>
  <si>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</si>
  <si>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</si>
  <si>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</si>
  <si>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</si>
  <si>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</si>
  <si>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</si>
  <si>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</si>
  <si>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</si>
  <si>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</si>
  <si>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</si>
  <si>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</si>
  <si>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</si>
  <si>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</si>
  <si>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</si>
  <si>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</si>
  <si>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</si>
  <si>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</si>
  <si>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</si>
  <si>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</si>
  <si>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</si>
  <si>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</si>
  <si>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</si>
  <si>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</si>
  <si>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</si>
  <si>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</si>
  <si>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</si>
  <si>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</si>
  <si>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</si>
  <si>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</si>
  <si>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</si>
  <si>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</si>
  <si>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</si>
  <si>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</si>
  <si>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</si>
  <si>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</si>
  <si>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</si>
  <si>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</si>
  <si>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</si>
  <si>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</si>
  <si>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</si>
  <si>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</si>
  <si>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</si>
  <si>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</si>
  <si>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</si>
  <si>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</si>
  <si>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</si>
  <si>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</si>
  <si>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</si>
  <si>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</si>
  <si>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</si>
  <si>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</si>
  <si>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</si>
  <si>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</si>
  <si>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</si>
  <si>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</si>
  <si>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</si>
  <si>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</si>
  <si>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</si>
  <si>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</si>
  <si>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</si>
  <si>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</si>
  <si>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</si>
  <si>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</si>
  <si>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</si>
  <si>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</si>
  <si>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</si>
  <si>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</si>
  <si>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</si>
  <si>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WW19B (new 19 end of Narcissa- City of RPV MOVED)</t>
  </si>
  <si>
    <t xml:space="preserve">Yamaguchi </t>
  </si>
  <si>
    <t>Daily Sum</t>
  </si>
  <si>
    <t>WWW4B (5 Figtree</t>
  </si>
  <si>
    <t>Clove Tree</t>
  </si>
  <si>
    <t>Yamaguchi / 20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</si>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</sst>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6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7" fillId="6" borderId="0" xfId="0" applyFont="1" applyFill="1"/>
    <xf numFmtId="0" fontId="47" fillId="3" borderId="0" xfId="0" applyFont="1" applyFill="1"/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2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7" fillId="6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166" fontId="38" fillId="3" borderId="1" xfId="0" applyNumberFormat="1" applyFont="1" applyFill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8" fontId="0" fillId="6" borderId="0" xfId="0" applyNumberFormat="1" applyFill="1" applyAlignment="1">
      <alignment horizontal="center"/>
    </xf>
    <xf numFmtId="38" fontId="5" fillId="6" borderId="0" xfId="0" applyNumberFormat="1" applyFont="1" applyFill="1" applyAlignment="1">
      <alignment horizontal="center"/>
    </xf>
    <xf numFmtId="38" fontId="4" fillId="6" borderId="0" xfId="0" applyNumberFormat="1" applyFont="1" applyFill="1" applyAlignment="1">
      <alignment horizontal="center"/>
    </xf>
    <xf numFmtId="38" fontId="0" fillId="6" borderId="0" xfId="0" applyNumberFormat="1" applyFill="1"/>
    <xf numFmtId="38" fontId="5" fillId="0" borderId="0" xfId="0" applyNumberFormat="1" applyFont="1" applyAlignment="1">
      <alignment horizontal="center"/>
    </xf>
    <xf numFmtId="38" fontId="0" fillId="6" borderId="1" xfId="0" applyNumberFormat="1" applyFill="1" applyBorder="1" applyAlignment="1">
      <alignment horizontal="center" textRotation="90"/>
    </xf>
    <xf numFmtId="38" fontId="5" fillId="0" borderId="1" xfId="0" applyNumberFormat="1" applyFont="1" applyBorder="1" applyAlignment="1">
      <alignment horizontal="center" textRotation="90"/>
    </xf>
    <xf numFmtId="38" fontId="4" fillId="0" borderId="1" xfId="0" applyNumberFormat="1" applyFont="1" applyBorder="1" applyAlignment="1">
      <alignment horizontal="center" textRotation="90"/>
    </xf>
    <xf numFmtId="38" fontId="0" fillId="0" borderId="1" xfId="0" applyNumberFormat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0" borderId="0" xfId="0" applyNumberFormat="1" applyAlignment="1">
      <alignment horizontal="left" textRotation="90"/>
    </xf>
    <xf numFmtId="38" fontId="0" fillId="0" borderId="0" xfId="0" applyNumberFormat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38" fontId="1" fillId="3" borderId="1" xfId="0" applyNumberFormat="1" applyFon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1" fillId="9" borderId="1" xfId="0" applyNumberFormat="1" applyFont="1" applyFill="1" applyBorder="1" applyAlignment="1">
      <alignment horizontal="center"/>
    </xf>
    <xf numFmtId="38" fontId="0" fillId="6" borderId="1" xfId="0" applyNumberFormat="1" applyFill="1" applyBorder="1"/>
    <xf numFmtId="38" fontId="0" fillId="6" borderId="0" xfId="0" applyNumberFormat="1" applyFill="1" applyAlignment="1">
      <alignment horizontal="left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38" fillId="6" borderId="0" xfId="0" applyNumberFormat="1" applyFont="1" applyFill="1" applyAlignment="1">
      <alignment horizontal="center"/>
    </xf>
    <xf numFmtId="0" fontId="38" fillId="6" borderId="2" xfId="0" applyFon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3" fontId="40" fillId="0" borderId="0" xfId="0" applyNumberFormat="1" applyFont="1" applyAlignment="1">
      <alignment horizontal="center"/>
    </xf>
    <xf numFmtId="14" fontId="38" fillId="0" borderId="0" xfId="42" applyNumberFormat="1" applyFont="1" applyAlignment="1">
      <alignment horizontal="center" vertical="center"/>
    </xf>
    <xf numFmtId="14" fontId="51" fillId="6" borderId="0" xfId="0" applyNumberFormat="1" applyFont="1" applyFill="1" applyAlignment="1">
      <alignment horizontal="right"/>
    </xf>
    <xf numFmtId="0" fontId="51" fillId="6" borderId="0" xfId="0" applyFont="1" applyFill="1"/>
    <xf numFmtId="14" fontId="0" fillId="6" borderId="0" xfId="0" applyNumberFormat="1" applyFill="1"/>
    <xf numFmtId="0" fontId="15" fillId="6" borderId="0" xfId="0" applyFont="1" applyFill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19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34628288525902E-2"/>
          <c:y val="1.7612805640357495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GPD'!$B$31:$B$36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15901.428571428571</c:v>
                </c:pt>
                <c:pt idx="2">
                  <c:v>48685.714285714283</c:v>
                </c:pt>
                <c:pt idx="3">
                  <c:v>13808.571428571429</c:v>
                </c:pt>
                <c:pt idx="4">
                  <c:v>520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GPD'!$C$5:$C$122</c:f>
              <c:numCache>
                <c:formatCode>#,##0_);[Red]\(#,##0\)</c:formatCode>
                <c:ptCount val="118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18916.857142857141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3179</c:v>
                </c:pt>
                <c:pt idx="104">
                  <c:v>1478</c:v>
                </c:pt>
                <c:pt idx="105">
                  <c:v>1140.5</c:v>
                </c:pt>
                <c:pt idx="106">
                  <c:v>1347.1428571428571</c:v>
                </c:pt>
                <c:pt idx="107">
                  <c:v>1860.1666666666667</c:v>
                </c:pt>
                <c:pt idx="108">
                  <c:v>1429.8571428571429</c:v>
                </c:pt>
                <c:pt idx="109">
                  <c:v>3705.7142857142858</c:v>
                </c:pt>
                <c:pt idx="110">
                  <c:v>2240.5714285714284</c:v>
                </c:pt>
                <c:pt idx="111">
                  <c:v>2394.8571428571427</c:v>
                </c:pt>
                <c:pt idx="112">
                  <c:v>2471.7142857142858</c:v>
                </c:pt>
                <c:pt idx="113">
                  <c:v>2451</c:v>
                </c:pt>
                <c:pt idx="114">
                  <c:v>2823.1111111111113</c:v>
                </c:pt>
                <c:pt idx="115">
                  <c:v>2973.6666666666665</c:v>
                </c:pt>
                <c:pt idx="116">
                  <c:v>3144.5</c:v>
                </c:pt>
                <c:pt idx="117">
                  <c:v>2533.5714285714284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GPD'!$D$36:$D$122</c:f>
              <c:numCache>
                <c:formatCode>#,##0_);[Red]\(#,##0\)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  <c:pt idx="57">
                  <c:v>4968.5714285714284</c:v>
                </c:pt>
                <c:pt idx="58">
                  <c:v>4670</c:v>
                </c:pt>
                <c:pt idx="59">
                  <c:v>4215.5714285714284</c:v>
                </c:pt>
                <c:pt idx="60">
                  <c:v>2914.4285714285716</c:v>
                </c:pt>
                <c:pt idx="61">
                  <c:v>2710.8571428571427</c:v>
                </c:pt>
                <c:pt idx="62">
                  <c:v>2780.5714285714284</c:v>
                </c:pt>
                <c:pt idx="63">
                  <c:v>808.57142857142856</c:v>
                </c:pt>
                <c:pt idx="64">
                  <c:v>1681.4285714285713</c:v>
                </c:pt>
                <c:pt idx="65">
                  <c:v>1582.8571428571429</c:v>
                </c:pt>
                <c:pt idx="66">
                  <c:v>1557.1428571428571</c:v>
                </c:pt>
                <c:pt idx="67">
                  <c:v>1296.2857142857142</c:v>
                </c:pt>
                <c:pt idx="68">
                  <c:v>2038</c:v>
                </c:pt>
                <c:pt idx="69">
                  <c:v>2999.2857142857142</c:v>
                </c:pt>
                <c:pt idx="70">
                  <c:v>2148.4285714285716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514.28571428571433</c:v>
                </c:pt>
                <c:pt idx="76">
                  <c:v>20</c:v>
                </c:pt>
                <c:pt idx="77">
                  <c:v>-7.1428571428571432</c:v>
                </c:pt>
                <c:pt idx="78">
                  <c:v>0</c:v>
                </c:pt>
                <c:pt idx="79">
                  <c:v>0</c:v>
                </c:pt>
                <c:pt idx="80">
                  <c:v>11101.428571428571</c:v>
                </c:pt>
                <c:pt idx="81">
                  <c:v>15000</c:v>
                </c:pt>
                <c:pt idx="82">
                  <c:v>12994.285714285714</c:v>
                </c:pt>
                <c:pt idx="83">
                  <c:v>7892.2222222222226</c:v>
                </c:pt>
                <c:pt idx="84">
                  <c:v>11325</c:v>
                </c:pt>
                <c:pt idx="85">
                  <c:v>4141.666666666667</c:v>
                </c:pt>
                <c:pt idx="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GPD'!$E$36:$E$131</c:f>
              <c:numCache>
                <c:formatCode>#,##0_);[Red]\(#,##0\)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  <c:pt idx="57">
                  <c:v>5501</c:v>
                </c:pt>
                <c:pt idx="58">
                  <c:v>5817.5714285714284</c:v>
                </c:pt>
                <c:pt idx="59">
                  <c:v>5259.4285714285716</c:v>
                </c:pt>
                <c:pt idx="60">
                  <c:v>15014.285714285714</c:v>
                </c:pt>
                <c:pt idx="61">
                  <c:v>585.85714285714289</c:v>
                </c:pt>
                <c:pt idx="62">
                  <c:v>0</c:v>
                </c:pt>
                <c:pt idx="63">
                  <c:v>4484.4285714285716</c:v>
                </c:pt>
                <c:pt idx="64">
                  <c:v>4511.8571428571431</c:v>
                </c:pt>
                <c:pt idx="65">
                  <c:v>4257.7142857142853</c:v>
                </c:pt>
                <c:pt idx="66">
                  <c:v>4219</c:v>
                </c:pt>
                <c:pt idx="67">
                  <c:v>4300.5714285714284</c:v>
                </c:pt>
                <c:pt idx="68">
                  <c:v>3549.5714285714284</c:v>
                </c:pt>
                <c:pt idx="69">
                  <c:v>2843</c:v>
                </c:pt>
                <c:pt idx="70">
                  <c:v>3008.4285714285716</c:v>
                </c:pt>
                <c:pt idx="71">
                  <c:v>5555.5714285714284</c:v>
                </c:pt>
                <c:pt idx="72">
                  <c:v>1808.8571428571429</c:v>
                </c:pt>
                <c:pt idx="73">
                  <c:v>1762.1428571428571</c:v>
                </c:pt>
                <c:pt idx="74">
                  <c:v>3706.125</c:v>
                </c:pt>
                <c:pt idx="75">
                  <c:v>3000</c:v>
                </c:pt>
                <c:pt idx="76">
                  <c:v>2896.3333333333335</c:v>
                </c:pt>
                <c:pt idx="77">
                  <c:v>11283.571428571429</c:v>
                </c:pt>
                <c:pt idx="78">
                  <c:v>5115.5714285714284</c:v>
                </c:pt>
                <c:pt idx="79">
                  <c:v>1741.1428571428571</c:v>
                </c:pt>
                <c:pt idx="80">
                  <c:v>5606</c:v>
                </c:pt>
                <c:pt idx="81">
                  <c:v>4096.7142857142853</c:v>
                </c:pt>
                <c:pt idx="82">
                  <c:v>4261.5714285714284</c:v>
                </c:pt>
                <c:pt idx="83">
                  <c:v>5313.333333333333</c:v>
                </c:pt>
                <c:pt idx="84">
                  <c:v>4000.1666666666665</c:v>
                </c:pt>
                <c:pt idx="85">
                  <c:v>4711.333333333333</c:v>
                </c:pt>
                <c:pt idx="86">
                  <c:v>0</c:v>
                </c:pt>
                <c:pt idx="87">
                  <c:v>0</c:v>
                </c:pt>
                <c:pt idx="88">
                  <c:v>100.14285714285714</c:v>
                </c:pt>
                <c:pt idx="89">
                  <c:v>1344.2857142857142</c:v>
                </c:pt>
                <c:pt idx="90">
                  <c:v>3107.7142857142858</c:v>
                </c:pt>
                <c:pt idx="91">
                  <c:v>13881</c:v>
                </c:pt>
                <c:pt idx="92">
                  <c:v>3122.1428571428573</c:v>
                </c:pt>
                <c:pt idx="93">
                  <c:v>14000</c:v>
                </c:pt>
                <c:pt idx="94">
                  <c:v>14027.857142857143</c:v>
                </c:pt>
                <c:pt idx="95">
                  <c:v>13904.714285714286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GPD'!$F$36:$F$118</c:f>
              <c:numCache>
                <c:formatCode>#,##0_);[Red]\(#,##0\)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2788.4285714285716</c:v>
                </c:pt>
                <c:pt idx="74">
                  <c:v>248.875</c:v>
                </c:pt>
                <c:pt idx="75">
                  <c:v>1313</c:v>
                </c:pt>
                <c:pt idx="76">
                  <c:v>1359.1666666666667</c:v>
                </c:pt>
                <c:pt idx="77">
                  <c:v>1135.4285714285713</c:v>
                </c:pt>
                <c:pt idx="78">
                  <c:v>1116.5714285714287</c:v>
                </c:pt>
                <c:pt idx="79">
                  <c:v>885.42857142857144</c:v>
                </c:pt>
                <c:pt idx="80">
                  <c:v>1233.4285714285713</c:v>
                </c:pt>
                <c:pt idx="81">
                  <c:v>495.57142857142856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GPD'!$K$36:$K$131</c:f>
              <c:numCache>
                <c:formatCode>#,##0_);[Red]\(#,##0\)</c:formatCode>
                <c:ptCount val="96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  <c:pt idx="57">
                  <c:v>18292.857142857141</c:v>
                </c:pt>
                <c:pt idx="58">
                  <c:v>2625.7142857142858</c:v>
                </c:pt>
                <c:pt idx="59">
                  <c:v>-771.42857142857144</c:v>
                </c:pt>
                <c:pt idx="60">
                  <c:v>13455.714285714286</c:v>
                </c:pt>
                <c:pt idx="61">
                  <c:v>1742.8571428571429</c:v>
                </c:pt>
                <c:pt idx="62">
                  <c:v>18000</c:v>
                </c:pt>
                <c:pt idx="63">
                  <c:v>18598.571428571428</c:v>
                </c:pt>
                <c:pt idx="64">
                  <c:v>18168.571428571428</c:v>
                </c:pt>
                <c:pt idx="65">
                  <c:v>17432.857142857141</c:v>
                </c:pt>
                <c:pt idx="66">
                  <c:v>17151.428571428572</c:v>
                </c:pt>
                <c:pt idx="67">
                  <c:v>16925</c:v>
                </c:pt>
                <c:pt idx="68">
                  <c:v>16763.571428571428</c:v>
                </c:pt>
                <c:pt idx="69">
                  <c:v>16095.714285714286</c:v>
                </c:pt>
                <c:pt idx="70">
                  <c:v>16331.428571428571</c:v>
                </c:pt>
                <c:pt idx="71">
                  <c:v>15000</c:v>
                </c:pt>
                <c:pt idx="72">
                  <c:v>15000</c:v>
                </c:pt>
                <c:pt idx="73">
                  <c:v>15000</c:v>
                </c:pt>
                <c:pt idx="74">
                  <c:v>23429.375</c:v>
                </c:pt>
                <c:pt idx="75">
                  <c:v>12787.142857142857</c:v>
                </c:pt>
                <c:pt idx="76">
                  <c:v>14306.666666666666</c:v>
                </c:pt>
                <c:pt idx="77">
                  <c:v>14954.285714285714</c:v>
                </c:pt>
                <c:pt idx="78">
                  <c:v>14811.428571428571</c:v>
                </c:pt>
                <c:pt idx="79">
                  <c:v>13055.428571428571</c:v>
                </c:pt>
                <c:pt idx="80">
                  <c:v>14804.571428571429</c:v>
                </c:pt>
                <c:pt idx="81">
                  <c:v>14184.285714285714</c:v>
                </c:pt>
                <c:pt idx="82">
                  <c:v>15832.857142857143</c:v>
                </c:pt>
                <c:pt idx="83">
                  <c:v>13287.777777777777</c:v>
                </c:pt>
                <c:pt idx="84">
                  <c:v>13530.666666666666</c:v>
                </c:pt>
                <c:pt idx="85">
                  <c:v>14571</c:v>
                </c:pt>
                <c:pt idx="86">
                  <c:v>14445.714285714286</c:v>
                </c:pt>
                <c:pt idx="87">
                  <c:v>15924.285714285714</c:v>
                </c:pt>
                <c:pt idx="88">
                  <c:v>15397.142857142857</c:v>
                </c:pt>
                <c:pt idx="89">
                  <c:v>17835.714285714286</c:v>
                </c:pt>
                <c:pt idx="90">
                  <c:v>14340</c:v>
                </c:pt>
                <c:pt idx="91">
                  <c:v>16365.714285714286</c:v>
                </c:pt>
                <c:pt idx="92">
                  <c:v>-12.857142857142858</c:v>
                </c:pt>
                <c:pt idx="93">
                  <c:v>0</c:v>
                </c:pt>
                <c:pt idx="94">
                  <c:v>24501.428571428572</c:v>
                </c:pt>
                <c:pt idx="95">
                  <c:v>19970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GPD'!$L$22:$L$36</c:f>
              <c:numCache>
                <c:formatCode>#,##0_);[Red]\(#,##0\)</c:formatCode>
                <c:ptCount val="15"/>
                <c:pt idx="0">
                  <c:v>11301.428571428571</c:v>
                </c:pt>
                <c:pt idx="1">
                  <c:v>10917.142857142857</c:v>
                </c:pt>
                <c:pt idx="2">
                  <c:v>10987.142857142857</c:v>
                </c:pt>
                <c:pt idx="3">
                  <c:v>16585.714285714286</c:v>
                </c:pt>
                <c:pt idx="4">
                  <c:v>5221.4285714285716</c:v>
                </c:pt>
                <c:pt idx="5">
                  <c:v>10864.285714285714</c:v>
                </c:pt>
                <c:pt idx="6">
                  <c:v>9457.1428571428569</c:v>
                </c:pt>
                <c:pt idx="7">
                  <c:v>12191.428571428571</c:v>
                </c:pt>
                <c:pt idx="8">
                  <c:v>9907.1428571428569</c:v>
                </c:pt>
                <c:pt idx="9">
                  <c:v>10275.714285714286</c:v>
                </c:pt>
                <c:pt idx="10">
                  <c:v>12160</c:v>
                </c:pt>
                <c:pt idx="11">
                  <c:v>10778.571428571429</c:v>
                </c:pt>
                <c:pt idx="12">
                  <c:v>10742.857142857143</c:v>
                </c:pt>
                <c:pt idx="13">
                  <c:v>10670</c:v>
                </c:pt>
                <c:pt idx="14">
                  <c:v>10645.714285714286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GPD'!$M$36:$M$131</c:f>
              <c:numCache>
                <c:formatCode>#,##0_);[Red]\(#,##0\)</c:formatCode>
                <c:ptCount val="96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  <c:pt idx="57">
                  <c:v>7903.5714285714284</c:v>
                </c:pt>
                <c:pt idx="58">
                  <c:v>8095.1428571428569</c:v>
                </c:pt>
                <c:pt idx="59">
                  <c:v>8300.8571428571431</c:v>
                </c:pt>
                <c:pt idx="60">
                  <c:v>8108.1428571428569</c:v>
                </c:pt>
                <c:pt idx="61">
                  <c:v>8054.4285714285716</c:v>
                </c:pt>
                <c:pt idx="62">
                  <c:v>7876.7142857142853</c:v>
                </c:pt>
                <c:pt idx="63">
                  <c:v>8047.5714285714284</c:v>
                </c:pt>
                <c:pt idx="64">
                  <c:v>8073.4285714285716</c:v>
                </c:pt>
                <c:pt idx="65">
                  <c:v>8055.5714285714284</c:v>
                </c:pt>
                <c:pt idx="66">
                  <c:v>8142.2857142857147</c:v>
                </c:pt>
                <c:pt idx="67">
                  <c:v>8117.5714285714284</c:v>
                </c:pt>
                <c:pt idx="68">
                  <c:v>8244.2857142857138</c:v>
                </c:pt>
                <c:pt idx="69">
                  <c:v>8062.4285714285716</c:v>
                </c:pt>
                <c:pt idx="70">
                  <c:v>8143.7142857142853</c:v>
                </c:pt>
                <c:pt idx="71">
                  <c:v>8263</c:v>
                </c:pt>
                <c:pt idx="72">
                  <c:v>7998.7142857142853</c:v>
                </c:pt>
                <c:pt idx="73">
                  <c:v>4211.4285714285716</c:v>
                </c:pt>
                <c:pt idx="74">
                  <c:v>11516</c:v>
                </c:pt>
                <c:pt idx="75">
                  <c:v>6971.4285714285716</c:v>
                </c:pt>
                <c:pt idx="76">
                  <c:v>5126</c:v>
                </c:pt>
                <c:pt idx="77">
                  <c:v>0</c:v>
                </c:pt>
                <c:pt idx="78">
                  <c:v>2344.2857142857142</c:v>
                </c:pt>
                <c:pt idx="79">
                  <c:v>5421.8571428571431</c:v>
                </c:pt>
                <c:pt idx="80">
                  <c:v>7598</c:v>
                </c:pt>
                <c:pt idx="81">
                  <c:v>7382.7142857142853</c:v>
                </c:pt>
                <c:pt idx="82">
                  <c:v>8010.7142857142853</c:v>
                </c:pt>
                <c:pt idx="83">
                  <c:v>7473.2222222222226</c:v>
                </c:pt>
                <c:pt idx="84">
                  <c:v>7734.5</c:v>
                </c:pt>
                <c:pt idx="85">
                  <c:v>7451.166666666667</c:v>
                </c:pt>
                <c:pt idx="86">
                  <c:v>7059.8571428571431</c:v>
                </c:pt>
                <c:pt idx="87">
                  <c:v>7520.2857142857147</c:v>
                </c:pt>
                <c:pt idx="88">
                  <c:v>7247.8571428571431</c:v>
                </c:pt>
                <c:pt idx="89">
                  <c:v>8146.4285714285716</c:v>
                </c:pt>
                <c:pt idx="90">
                  <c:v>6258.7142857142853</c:v>
                </c:pt>
                <c:pt idx="91">
                  <c:v>7307.7142857142853</c:v>
                </c:pt>
                <c:pt idx="92">
                  <c:v>-7873.2857142857147</c:v>
                </c:pt>
                <c:pt idx="93">
                  <c:v>21704.571428571428</c:v>
                </c:pt>
                <c:pt idx="94">
                  <c:v>7599.4285714285716</c:v>
                </c:pt>
                <c:pt idx="95">
                  <c:v>6281.1428571428569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GPD'!$N$36:$N$122</c:f>
              <c:numCache>
                <c:formatCode>#,##0_);[Red]\(#,##0\)</c:formatCode>
                <c:ptCount val="8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  <c:pt idx="57">
                  <c:v>22558.571428571428</c:v>
                </c:pt>
                <c:pt idx="58">
                  <c:v>23425.714285714286</c:v>
                </c:pt>
                <c:pt idx="59">
                  <c:v>24275.714285714286</c:v>
                </c:pt>
                <c:pt idx="60">
                  <c:v>20134.285714285714</c:v>
                </c:pt>
                <c:pt idx="61">
                  <c:v>27425.428571428572</c:v>
                </c:pt>
                <c:pt idx="62">
                  <c:v>13043.142857142857</c:v>
                </c:pt>
                <c:pt idx="63">
                  <c:v>20281.428571428572</c:v>
                </c:pt>
                <c:pt idx="64">
                  <c:v>11782.857142857143</c:v>
                </c:pt>
                <c:pt idx="65">
                  <c:v>18527.142857142859</c:v>
                </c:pt>
                <c:pt idx="66">
                  <c:v>22342.857142857141</c:v>
                </c:pt>
                <c:pt idx="67">
                  <c:v>17676.428571428572</c:v>
                </c:pt>
                <c:pt idx="68">
                  <c:v>14310.714285714286</c:v>
                </c:pt>
                <c:pt idx="69">
                  <c:v>13166.714285714286</c:v>
                </c:pt>
                <c:pt idx="70">
                  <c:v>16139.714285714286</c:v>
                </c:pt>
                <c:pt idx="71">
                  <c:v>14403.428571428571</c:v>
                </c:pt>
                <c:pt idx="72">
                  <c:v>34643</c:v>
                </c:pt>
                <c:pt idx="73">
                  <c:v>7335.7142857142853</c:v>
                </c:pt>
                <c:pt idx="74">
                  <c:v>31380</c:v>
                </c:pt>
                <c:pt idx="75">
                  <c:v>17594.285714285714</c:v>
                </c:pt>
                <c:pt idx="76">
                  <c:v>-31.666666666666668</c:v>
                </c:pt>
                <c:pt idx="77">
                  <c:v>0</c:v>
                </c:pt>
                <c:pt idx="78">
                  <c:v>0</c:v>
                </c:pt>
                <c:pt idx="79">
                  <c:v>13764.285714285714</c:v>
                </c:pt>
                <c:pt idx="80">
                  <c:v>27530</c:v>
                </c:pt>
                <c:pt idx="81">
                  <c:v>11754.285714285714</c:v>
                </c:pt>
                <c:pt idx="82">
                  <c:v>1.1428571428571428</c:v>
                </c:pt>
                <c:pt idx="83">
                  <c:v>0</c:v>
                </c:pt>
                <c:pt idx="84">
                  <c:v>0</c:v>
                </c:pt>
                <c:pt idx="85">
                  <c:v>47</c:v>
                </c:pt>
                <c:pt idx="86">
                  <c:v>645.71428571428567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GPD'!$O$36:$O$131</c:f>
              <c:numCache>
                <c:formatCode>#,##0_);[Red]\(#,##0\)</c:formatCode>
                <c:ptCount val="96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  <c:pt idx="57">
                  <c:v>704.28571428571433</c:v>
                </c:pt>
                <c:pt idx="58">
                  <c:v>722.85714285714289</c:v>
                </c:pt>
                <c:pt idx="59">
                  <c:v>731.42857142857144</c:v>
                </c:pt>
                <c:pt idx="60">
                  <c:v>704.28571428571433</c:v>
                </c:pt>
                <c:pt idx="61">
                  <c:v>731.71428571428567</c:v>
                </c:pt>
                <c:pt idx="62">
                  <c:v>763.71428571428567</c:v>
                </c:pt>
                <c:pt idx="63">
                  <c:v>842.57142857142856</c:v>
                </c:pt>
                <c:pt idx="64">
                  <c:v>426.28571428571428</c:v>
                </c:pt>
                <c:pt idx="65">
                  <c:v>672.85714285714289</c:v>
                </c:pt>
                <c:pt idx="66">
                  <c:v>684.28571428571433</c:v>
                </c:pt>
                <c:pt idx="67">
                  <c:v>946.71428571428567</c:v>
                </c:pt>
                <c:pt idx="68">
                  <c:v>416.14285714285717</c:v>
                </c:pt>
                <c:pt idx="69">
                  <c:v>284.28571428571428</c:v>
                </c:pt>
                <c:pt idx="70">
                  <c:v>442.42857142857144</c:v>
                </c:pt>
                <c:pt idx="71">
                  <c:v>535.42857142857144</c:v>
                </c:pt>
                <c:pt idx="72">
                  <c:v>1527.8571428571429</c:v>
                </c:pt>
                <c:pt idx="73">
                  <c:v>1149.2857142857142</c:v>
                </c:pt>
                <c:pt idx="74">
                  <c:v>633.125</c:v>
                </c:pt>
                <c:pt idx="75">
                  <c:v>1531.4285714285713</c:v>
                </c:pt>
                <c:pt idx="76">
                  <c:v>1605</c:v>
                </c:pt>
                <c:pt idx="77">
                  <c:v>0</c:v>
                </c:pt>
                <c:pt idx="78">
                  <c:v>2161.4285714285716</c:v>
                </c:pt>
                <c:pt idx="79">
                  <c:v>510</c:v>
                </c:pt>
                <c:pt idx="80">
                  <c:v>1315.7142857142858</c:v>
                </c:pt>
                <c:pt idx="81">
                  <c:v>1520</c:v>
                </c:pt>
                <c:pt idx="82">
                  <c:v>1394.2857142857142</c:v>
                </c:pt>
                <c:pt idx="83">
                  <c:v>1565.5555555555557</c:v>
                </c:pt>
                <c:pt idx="84">
                  <c:v>1803</c:v>
                </c:pt>
                <c:pt idx="85">
                  <c:v>0</c:v>
                </c:pt>
                <c:pt idx="86">
                  <c:v>0</c:v>
                </c:pt>
                <c:pt idx="87">
                  <c:v>1279.4285714285713</c:v>
                </c:pt>
                <c:pt idx="88">
                  <c:v>2484.4285714285716</c:v>
                </c:pt>
                <c:pt idx="89">
                  <c:v>3701.1428571428573</c:v>
                </c:pt>
                <c:pt idx="90">
                  <c:v>4795.5714285714284</c:v>
                </c:pt>
                <c:pt idx="91">
                  <c:v>5561.8571428571431</c:v>
                </c:pt>
                <c:pt idx="92">
                  <c:v>6415</c:v>
                </c:pt>
                <c:pt idx="93">
                  <c:v>7142.4285714285716</c:v>
                </c:pt>
                <c:pt idx="94">
                  <c:v>7661</c:v>
                </c:pt>
                <c:pt idx="95">
                  <c:v>132.28571428571428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19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GPD'!$P$36:$P$131</c:f>
              <c:numCache>
                <c:formatCode>#,##0_);[Red]\(#,##0\)</c:formatCode>
                <c:ptCount val="96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  <c:pt idx="57">
                  <c:v>1466.4285714285713</c:v>
                </c:pt>
                <c:pt idx="58">
                  <c:v>1506.2857142857142</c:v>
                </c:pt>
                <c:pt idx="59">
                  <c:v>1551.2857142857142</c:v>
                </c:pt>
                <c:pt idx="60">
                  <c:v>1482.2857142857142</c:v>
                </c:pt>
                <c:pt idx="61">
                  <c:v>1124.1428571428571</c:v>
                </c:pt>
                <c:pt idx="62">
                  <c:v>1833.5714285714287</c:v>
                </c:pt>
                <c:pt idx="63">
                  <c:v>1486</c:v>
                </c:pt>
                <c:pt idx="64">
                  <c:v>1509.1428571428571</c:v>
                </c:pt>
                <c:pt idx="65">
                  <c:v>1437.8571428571429</c:v>
                </c:pt>
                <c:pt idx="66">
                  <c:v>1459.1428571428571</c:v>
                </c:pt>
                <c:pt idx="67">
                  <c:v>1284.1428571428571</c:v>
                </c:pt>
                <c:pt idx="68">
                  <c:v>1640.4285714285713</c:v>
                </c:pt>
                <c:pt idx="69">
                  <c:v>1585.4285714285713</c:v>
                </c:pt>
                <c:pt idx="70">
                  <c:v>1457.5714285714287</c:v>
                </c:pt>
                <c:pt idx="71">
                  <c:v>1333.7142857142858</c:v>
                </c:pt>
                <c:pt idx="72">
                  <c:v>1443.4285714285713</c:v>
                </c:pt>
                <c:pt idx="73">
                  <c:v>1263.1428571428571</c:v>
                </c:pt>
                <c:pt idx="74">
                  <c:v>1593.875</c:v>
                </c:pt>
                <c:pt idx="75">
                  <c:v>1247.1428571428571</c:v>
                </c:pt>
                <c:pt idx="76">
                  <c:v>118.33333333333333</c:v>
                </c:pt>
                <c:pt idx="77">
                  <c:v>41.571428571428569</c:v>
                </c:pt>
                <c:pt idx="78">
                  <c:v>1816.1428571428571</c:v>
                </c:pt>
                <c:pt idx="79">
                  <c:v>2182.4285714285716</c:v>
                </c:pt>
                <c:pt idx="80">
                  <c:v>2606</c:v>
                </c:pt>
                <c:pt idx="81">
                  <c:v>2575.7142857142858</c:v>
                </c:pt>
                <c:pt idx="82">
                  <c:v>2765.2857142857142</c:v>
                </c:pt>
                <c:pt idx="83">
                  <c:v>979</c:v>
                </c:pt>
                <c:pt idx="84">
                  <c:v>4954.666666666667</c:v>
                </c:pt>
                <c:pt idx="85">
                  <c:v>2006.3333333333333</c:v>
                </c:pt>
                <c:pt idx="86">
                  <c:v>1681.5714285714287</c:v>
                </c:pt>
                <c:pt idx="87">
                  <c:v>4044.5714285714284</c:v>
                </c:pt>
                <c:pt idx="88">
                  <c:v>1399.5714285714287</c:v>
                </c:pt>
                <c:pt idx="89">
                  <c:v>1634.5714285714287</c:v>
                </c:pt>
                <c:pt idx="90">
                  <c:v>1648.4285714285713</c:v>
                </c:pt>
                <c:pt idx="91">
                  <c:v>1875.4285714285713</c:v>
                </c:pt>
                <c:pt idx="92">
                  <c:v>6038.5714285714284</c:v>
                </c:pt>
                <c:pt idx="93">
                  <c:v>3029.1428571428573</c:v>
                </c:pt>
                <c:pt idx="94">
                  <c:v>389.71428571428572</c:v>
                </c:pt>
                <c:pt idx="95">
                  <c:v>351.85714285714283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GPD'!$A$36:$A$131</c:f>
              <c:numCache>
                <c:formatCode>m/d/yyyy</c:formatCode>
                <c:ptCount val="96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</c:numCache>
            </c:numRef>
          </c:cat>
          <c:val>
            <c:numRef>
              <c:f>'Data Summary GPD'!$R$36:$R$131</c:f>
              <c:numCache>
                <c:formatCode>#,##0_);[Red]\(#,##0\)</c:formatCode>
                <c:ptCount val="96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  <c:pt idx="57">
                  <c:v>113548.14285714287</c:v>
                </c:pt>
                <c:pt idx="58">
                  <c:v>82414.857142857145</c:v>
                </c:pt>
                <c:pt idx="59">
                  <c:v>91470.28571428571</c:v>
                </c:pt>
                <c:pt idx="60">
                  <c:v>98988.714285714275</c:v>
                </c:pt>
                <c:pt idx="61">
                  <c:v>77660.571428571435</c:v>
                </c:pt>
                <c:pt idx="62">
                  <c:v>79850.14285714287</c:v>
                </c:pt>
                <c:pt idx="63">
                  <c:v>77201.14285714287</c:v>
                </c:pt>
                <c:pt idx="64">
                  <c:v>74322.28571428571</c:v>
                </c:pt>
                <c:pt idx="65">
                  <c:v>83838.000000000015</c:v>
                </c:pt>
                <c:pt idx="66">
                  <c:v>106789.28571428571</c:v>
                </c:pt>
                <c:pt idx="67">
                  <c:v>84817.71428571429</c:v>
                </c:pt>
                <c:pt idx="68">
                  <c:v>76035.714285714275</c:v>
                </c:pt>
                <c:pt idx="69">
                  <c:v>73998.428571428565</c:v>
                </c:pt>
                <c:pt idx="70">
                  <c:v>77250</c:v>
                </c:pt>
                <c:pt idx="71">
                  <c:v>99255.428571428565</c:v>
                </c:pt>
                <c:pt idx="72">
                  <c:v>100426.57142857143</c:v>
                </c:pt>
                <c:pt idx="73">
                  <c:v>66311.71428571429</c:v>
                </c:pt>
                <c:pt idx="74">
                  <c:v>112626.75</c:v>
                </c:pt>
                <c:pt idx="75">
                  <c:v>77885.28571428571</c:v>
                </c:pt>
                <c:pt idx="76">
                  <c:v>54516</c:v>
                </c:pt>
                <c:pt idx="77">
                  <c:v>56681</c:v>
                </c:pt>
                <c:pt idx="78">
                  <c:v>66252.28571428571</c:v>
                </c:pt>
                <c:pt idx="79">
                  <c:v>59753.57142857142</c:v>
                </c:pt>
                <c:pt idx="80">
                  <c:v>98276</c:v>
                </c:pt>
                <c:pt idx="81">
                  <c:v>110302</c:v>
                </c:pt>
                <c:pt idx="82">
                  <c:v>105079.42857142857</c:v>
                </c:pt>
                <c:pt idx="83">
                  <c:v>102856.77777777778</c:v>
                </c:pt>
                <c:pt idx="84">
                  <c:v>144505.83333333334</c:v>
                </c:pt>
                <c:pt idx="85">
                  <c:v>144568</c:v>
                </c:pt>
                <c:pt idx="86">
                  <c:v>105946.42857142858</c:v>
                </c:pt>
                <c:pt idx="87">
                  <c:v>149828.57142857142</c:v>
                </c:pt>
                <c:pt idx="88">
                  <c:v>142864.71428571429</c:v>
                </c:pt>
                <c:pt idx="89">
                  <c:v>131464.71428571429</c:v>
                </c:pt>
                <c:pt idx="90">
                  <c:v>146643.00000000003</c:v>
                </c:pt>
                <c:pt idx="91">
                  <c:v>99514.142857142855</c:v>
                </c:pt>
                <c:pt idx="92">
                  <c:v>86300</c:v>
                </c:pt>
                <c:pt idx="93">
                  <c:v>135271.28571428568</c:v>
                </c:pt>
                <c:pt idx="94">
                  <c:v>150405.14285714284</c:v>
                </c:pt>
                <c:pt idx="95">
                  <c:v>119115.28571428571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19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#1'!$F$8:$F$39</c:f>
              <c:numCache>
                <c:formatCode>#,##0</c:formatCode>
                <c:ptCount val="32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55655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18085.962732919255</c:v>
                </c:pt>
                <c:pt idx="17">
                  <c:v>0</c:v>
                </c:pt>
                <c:pt idx="18">
                  <c:v>0</c:v>
                </c:pt>
                <c:pt idx="19">
                  <c:v>13171.428571428571</c:v>
                </c:pt>
                <c:pt idx="20">
                  <c:v>1316.25</c:v>
                </c:pt>
                <c:pt idx="21">
                  <c:v>17153.333333333332</c:v>
                </c:pt>
                <c:pt idx="22">
                  <c:v>6381.4285714285716</c:v>
                </c:pt>
                <c:pt idx="23">
                  <c:v>0</c:v>
                </c:pt>
                <c:pt idx="24">
                  <c:v>14032.857142857143</c:v>
                </c:pt>
                <c:pt idx="25">
                  <c:v>14338.571428571429</c:v>
                </c:pt>
                <c:pt idx="26">
                  <c:v>17178.571428571428</c:v>
                </c:pt>
                <c:pt idx="27">
                  <c:v>19208.571428571428</c:v>
                </c:pt>
                <c:pt idx="28">
                  <c:v>18492.857142857141</c:v>
                </c:pt>
                <c:pt idx="29">
                  <c:v>17631.428571428572</c:v>
                </c:pt>
                <c:pt idx="30">
                  <c:v>17214.285714285714</c:v>
                </c:pt>
                <c:pt idx="31">
                  <c:v>16892.857142857141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536100</xdr:colOff>
      <xdr:row>40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949324</xdr:colOff>
      <xdr:row>22</xdr:row>
      <xdr:rowOff>130175</xdr:rowOff>
    </xdr:from>
    <xdr:to>
      <xdr:col>18</xdr:col>
      <xdr:colOff>374650</xdr:colOff>
      <xdr:row>37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sheetPr>
    <pageSetUpPr fitToPage="1"/>
  </sheetPr>
  <dimension ref="A1:AL159"/>
  <sheetViews>
    <sheetView tabSelected="1" zoomScale="50" zoomScaleNormal="50" workbookViewId="0">
      <pane xSplit="1" ySplit="3" topLeftCell="B125" activePane="bottomRight" state="frozen"/>
      <selection pane="topRight" activeCell="B1" sqref="B1"/>
      <selection pane="bottomLeft" activeCell="A4" sqref="A4"/>
      <selection pane="bottomRight" activeCell="C133" sqref="C133"/>
    </sheetView>
  </sheetViews>
  <sheetFormatPr defaultColWidth="17.26953125" defaultRowHeight="28.5" customHeight="1" x14ac:dyDescent="0.35"/>
  <cols>
    <col min="1" max="1" width="17.26953125" style="196" bestFit="1" customWidth="1"/>
    <col min="2" max="2" width="17.26953125" style="189" bestFit="1" customWidth="1"/>
    <col min="3" max="3" width="17.26953125" style="197" customWidth="1"/>
    <col min="4" max="4" width="17.26953125" style="189" customWidth="1"/>
    <col min="5" max="5" width="18.26953125" style="197" bestFit="1" customWidth="1"/>
    <col min="6" max="6" width="18.26953125" style="189" customWidth="1"/>
    <col min="7" max="7" width="17.26953125" style="197" customWidth="1"/>
    <col min="8" max="9" width="17.26953125" style="189"/>
    <col min="10" max="10" width="17.26953125" style="197" customWidth="1"/>
    <col min="11" max="11" width="17.26953125" style="189" customWidth="1"/>
    <col min="12" max="12" width="17.26953125" style="197" customWidth="1"/>
    <col min="13" max="13" width="17.26953125" style="189" customWidth="1"/>
    <col min="14" max="14" width="17.26953125" style="197" customWidth="1"/>
    <col min="15" max="15" width="17.26953125" style="189" customWidth="1"/>
    <col min="16" max="16" width="17.26953125" style="197" customWidth="1"/>
    <col min="17" max="17" width="19.26953125" style="189" customWidth="1"/>
    <col min="18" max="18" width="19.453125" style="197" customWidth="1"/>
    <col min="19" max="21" width="17.26953125" style="187"/>
    <col min="22" max="24" width="17.26953125" style="197" customWidth="1"/>
    <col min="25" max="16384" width="17.26953125" style="197"/>
  </cols>
  <sheetData>
    <row r="1" spans="1:21" ht="28.5" customHeight="1" x14ac:dyDescent="0.35">
      <c r="G1" s="197" t="s">
        <v>133</v>
      </c>
      <c r="S1" s="197"/>
      <c r="U1" s="197"/>
    </row>
    <row r="2" spans="1:21" s="170" customFormat="1" ht="142.5" customHeight="1" x14ac:dyDescent="0.35">
      <c r="B2" s="171" t="s">
        <v>68</v>
      </c>
      <c r="C2" s="172" t="s">
        <v>79</v>
      </c>
      <c r="D2" s="171" t="s">
        <v>192</v>
      </c>
      <c r="E2" s="172" t="s">
        <v>76</v>
      </c>
      <c r="F2" s="171" t="s">
        <v>238</v>
      </c>
      <c r="G2" s="172" t="s">
        <v>69</v>
      </c>
      <c r="H2" s="171" t="s">
        <v>127</v>
      </c>
      <c r="I2" s="171" t="s">
        <v>243</v>
      </c>
      <c r="J2" s="172" t="s">
        <v>70</v>
      </c>
      <c r="K2" s="171" t="s">
        <v>71</v>
      </c>
      <c r="L2" s="172" t="s">
        <v>72</v>
      </c>
      <c r="M2" s="171" t="s">
        <v>78</v>
      </c>
      <c r="N2" s="172" t="s">
        <v>74</v>
      </c>
      <c r="O2" s="171" t="s">
        <v>75</v>
      </c>
      <c r="P2" s="172" t="s">
        <v>73</v>
      </c>
      <c r="Q2" s="171" t="s">
        <v>77</v>
      </c>
      <c r="R2" s="172" t="s">
        <v>138</v>
      </c>
      <c r="T2" s="214"/>
    </row>
    <row r="3" spans="1:21" ht="28.5" customHeight="1" x14ac:dyDescent="0.4">
      <c r="B3" s="204">
        <v>1</v>
      </c>
      <c r="C3" s="197">
        <v>2</v>
      </c>
      <c r="D3" s="189">
        <v>3</v>
      </c>
      <c r="E3" s="197">
        <v>4</v>
      </c>
      <c r="F3" s="189">
        <v>6</v>
      </c>
      <c r="G3" s="198">
        <v>7</v>
      </c>
      <c r="H3" s="189">
        <v>8</v>
      </c>
      <c r="I3" s="189">
        <v>10</v>
      </c>
      <c r="J3" s="197">
        <v>11</v>
      </c>
      <c r="K3" s="188">
        <v>12</v>
      </c>
      <c r="L3" s="197">
        <v>13</v>
      </c>
      <c r="M3" s="188">
        <v>15</v>
      </c>
      <c r="N3" s="197">
        <v>16</v>
      </c>
      <c r="O3" s="188">
        <v>17</v>
      </c>
      <c r="P3" s="197">
        <v>19</v>
      </c>
      <c r="Q3" s="188" t="s">
        <v>239</v>
      </c>
      <c r="R3" s="194"/>
      <c r="S3" s="197"/>
      <c r="U3" s="197"/>
    </row>
    <row r="4" spans="1:21" ht="28.5" customHeight="1" x14ac:dyDescent="0.4">
      <c r="A4" s="196">
        <v>44327</v>
      </c>
      <c r="B4" s="205">
        <v>4154570</v>
      </c>
      <c r="C4" s="195">
        <v>6765340</v>
      </c>
      <c r="D4" s="190"/>
      <c r="E4" s="195"/>
      <c r="F4" s="190"/>
      <c r="G4" s="201">
        <v>6720910</v>
      </c>
      <c r="H4" s="190"/>
      <c r="I4" s="190"/>
      <c r="J4" s="195">
        <v>1875820</v>
      </c>
      <c r="K4" s="191">
        <v>2382140</v>
      </c>
      <c r="L4" s="195">
        <v>6075630</v>
      </c>
      <c r="M4" s="191">
        <v>5537440</v>
      </c>
      <c r="N4" s="195">
        <v>9533520</v>
      </c>
      <c r="O4" s="191">
        <v>3209460</v>
      </c>
      <c r="P4" s="195">
        <v>9398420</v>
      </c>
      <c r="Q4" s="191"/>
      <c r="R4" s="203"/>
      <c r="S4" s="197"/>
      <c r="U4" s="197"/>
    </row>
    <row r="5" spans="1:21" ht="28.5" customHeight="1" x14ac:dyDescent="0.4">
      <c r="A5" s="196">
        <v>44341</v>
      </c>
      <c r="B5" s="205">
        <v>4602760</v>
      </c>
      <c r="C5" s="195">
        <v>6973940</v>
      </c>
      <c r="D5" s="190"/>
      <c r="E5" s="195"/>
      <c r="F5" s="190"/>
      <c r="G5" s="201">
        <v>6776780</v>
      </c>
      <c r="H5" s="190"/>
      <c r="I5" s="190"/>
      <c r="J5" s="195">
        <v>1992190</v>
      </c>
      <c r="K5" s="191">
        <v>2551800</v>
      </c>
      <c r="L5" s="195">
        <v>6226420</v>
      </c>
      <c r="M5" s="191">
        <v>5734260</v>
      </c>
      <c r="N5" s="195">
        <v>9693240</v>
      </c>
      <c r="O5" s="191">
        <v>3223280</v>
      </c>
      <c r="P5" s="195">
        <v>9503060</v>
      </c>
      <c r="Q5" s="191"/>
      <c r="R5" s="203"/>
      <c r="S5" s="197"/>
      <c r="U5" s="197"/>
    </row>
    <row r="6" spans="1:21" ht="28.5" customHeight="1" x14ac:dyDescent="0.4">
      <c r="A6" s="196">
        <v>44348</v>
      </c>
      <c r="B6" s="205">
        <v>4802410</v>
      </c>
      <c r="C6" s="195">
        <v>7056670</v>
      </c>
      <c r="D6" s="190"/>
      <c r="E6" s="195"/>
      <c r="F6" s="190"/>
      <c r="G6" s="201">
        <v>6802860</v>
      </c>
      <c r="H6" s="190"/>
      <c r="I6" s="190"/>
      <c r="J6" s="195">
        <v>2046810</v>
      </c>
      <c r="K6" s="191">
        <v>2636330</v>
      </c>
      <c r="L6" s="195">
        <v>6305530</v>
      </c>
      <c r="M6" s="191">
        <v>5824340</v>
      </c>
      <c r="N6" s="195">
        <v>9771330</v>
      </c>
      <c r="O6" s="191">
        <v>3229860</v>
      </c>
      <c r="P6" s="195">
        <v>9555910</v>
      </c>
      <c r="Q6" s="191"/>
      <c r="R6" s="203"/>
      <c r="S6" s="197"/>
      <c r="U6" s="197"/>
    </row>
    <row r="7" spans="1:21" ht="28.5" customHeight="1" x14ac:dyDescent="0.4">
      <c r="A7" s="196">
        <v>44355</v>
      </c>
      <c r="B7" s="205">
        <v>5004660</v>
      </c>
      <c r="C7" s="195">
        <v>7136870</v>
      </c>
      <c r="D7" s="190"/>
      <c r="E7" s="195"/>
      <c r="F7" s="190"/>
      <c r="G7" s="201">
        <v>6829560</v>
      </c>
      <c r="H7" s="190"/>
      <c r="I7" s="190"/>
      <c r="J7" s="195">
        <v>2107210</v>
      </c>
      <c r="K7" s="191">
        <v>2721670</v>
      </c>
      <c r="L7" s="195">
        <v>6381950</v>
      </c>
      <c r="M7" s="191">
        <v>5906440</v>
      </c>
      <c r="N7" s="195">
        <v>9849900</v>
      </c>
      <c r="O7" s="191">
        <v>3236420</v>
      </c>
      <c r="P7" s="195">
        <v>9607700</v>
      </c>
      <c r="Q7" s="191"/>
      <c r="R7" s="203"/>
      <c r="S7" s="197"/>
      <c r="U7" s="197"/>
    </row>
    <row r="8" spans="1:21" ht="28.5" customHeight="1" x14ac:dyDescent="0.4">
      <c r="A8" s="196">
        <v>44362</v>
      </c>
      <c r="B8" s="205">
        <v>5205390</v>
      </c>
      <c r="C8" s="195">
        <v>7213630</v>
      </c>
      <c r="D8" s="190"/>
      <c r="E8" s="195"/>
      <c r="F8" s="190"/>
      <c r="G8" s="201">
        <v>6854770</v>
      </c>
      <c r="H8" s="190"/>
      <c r="I8" s="190"/>
      <c r="J8" s="195">
        <v>2173900</v>
      </c>
      <c r="K8" s="191">
        <v>2808270</v>
      </c>
      <c r="L8" s="195">
        <v>6458860</v>
      </c>
      <c r="M8" s="191">
        <v>5980800</v>
      </c>
      <c r="N8" s="195">
        <v>9928980</v>
      </c>
      <c r="O8" s="191">
        <v>3243020</v>
      </c>
      <c r="P8" s="195">
        <v>9658750</v>
      </c>
      <c r="Q8" s="191"/>
      <c r="R8" s="203"/>
      <c r="S8" s="197"/>
      <c r="U8" s="197"/>
    </row>
    <row r="9" spans="1:21" ht="28.5" customHeight="1" x14ac:dyDescent="0.4">
      <c r="A9" s="196">
        <v>44369</v>
      </c>
      <c r="B9" s="205">
        <v>5400540</v>
      </c>
      <c r="C9" s="195">
        <v>7286430</v>
      </c>
      <c r="D9" s="190"/>
      <c r="E9" s="195"/>
      <c r="F9" s="190"/>
      <c r="G9" s="201">
        <v>6878840</v>
      </c>
      <c r="H9" s="190"/>
      <c r="I9" s="190"/>
      <c r="J9" s="195">
        <v>2237520</v>
      </c>
      <c r="K9" s="191">
        <v>2894130</v>
      </c>
      <c r="L9" s="195">
        <v>6574960</v>
      </c>
      <c r="M9" s="191">
        <v>6049290</v>
      </c>
      <c r="N9" s="195">
        <v>10007370</v>
      </c>
      <c r="O9" s="191">
        <v>3249420</v>
      </c>
      <c r="P9" s="195">
        <v>9707870</v>
      </c>
      <c r="Q9" s="191"/>
      <c r="R9" s="203"/>
      <c r="S9" s="197"/>
      <c r="U9" s="197"/>
    </row>
    <row r="10" spans="1:21" ht="28.5" customHeight="1" x14ac:dyDescent="0.4">
      <c r="A10" s="196">
        <v>44376</v>
      </c>
      <c r="B10" s="205">
        <v>5449940</v>
      </c>
      <c r="C10" s="195">
        <v>7356370</v>
      </c>
      <c r="D10" s="190"/>
      <c r="E10" s="195"/>
      <c r="F10" s="190"/>
      <c r="G10" s="201">
        <v>6898320</v>
      </c>
      <c r="H10" s="190"/>
      <c r="I10" s="190"/>
      <c r="J10" s="195">
        <v>2302340</v>
      </c>
      <c r="K10" s="191">
        <v>2976980</v>
      </c>
      <c r="L10" s="195">
        <v>6611510</v>
      </c>
      <c r="M10" s="191">
        <v>6124140</v>
      </c>
      <c r="N10" s="195">
        <v>10085260</v>
      </c>
      <c r="O10" s="191">
        <v>3252350</v>
      </c>
      <c r="P10" s="195">
        <v>9756200</v>
      </c>
      <c r="Q10" s="191"/>
      <c r="R10" s="203"/>
      <c r="S10" s="197"/>
      <c r="U10" s="197"/>
    </row>
    <row r="11" spans="1:21" ht="28.5" customHeight="1" x14ac:dyDescent="0.4">
      <c r="A11" s="196">
        <v>44383</v>
      </c>
      <c r="B11" s="205">
        <v>5449940</v>
      </c>
      <c r="C11" s="195">
        <v>7419370</v>
      </c>
      <c r="D11" s="190"/>
      <c r="E11" s="195"/>
      <c r="F11" s="190"/>
      <c r="G11" s="201">
        <v>6924780</v>
      </c>
      <c r="H11" s="190"/>
      <c r="I11" s="190"/>
      <c r="J11" s="195">
        <v>2368840</v>
      </c>
      <c r="K11" s="191">
        <v>3057770</v>
      </c>
      <c r="L11" s="195">
        <v>6687560</v>
      </c>
      <c r="M11" s="191">
        <v>6207880</v>
      </c>
      <c r="N11" s="195">
        <v>10162060</v>
      </c>
      <c r="O11" s="191">
        <v>3252350</v>
      </c>
      <c r="P11" s="195">
        <v>9800190</v>
      </c>
      <c r="Q11" s="191"/>
      <c r="R11" s="203"/>
      <c r="S11" s="197"/>
      <c r="U11" s="197"/>
    </row>
    <row r="12" spans="1:21" ht="28.5" customHeight="1" x14ac:dyDescent="0.4">
      <c r="A12" s="196">
        <v>44390</v>
      </c>
      <c r="B12" s="205">
        <v>5449940</v>
      </c>
      <c r="C12" s="195">
        <v>7476710</v>
      </c>
      <c r="D12" s="190"/>
      <c r="E12" s="195"/>
      <c r="F12" s="190"/>
      <c r="G12" s="201">
        <v>6945770</v>
      </c>
      <c r="H12" s="190"/>
      <c r="I12" s="190"/>
      <c r="J12" s="195">
        <v>2432890</v>
      </c>
      <c r="K12" s="191">
        <v>3138300</v>
      </c>
      <c r="L12" s="195">
        <v>6753760</v>
      </c>
      <c r="M12" s="191">
        <v>6294670</v>
      </c>
      <c r="N12" s="195">
        <v>10238170</v>
      </c>
      <c r="O12" s="191">
        <v>3265870</v>
      </c>
      <c r="P12" s="195">
        <v>9847290</v>
      </c>
      <c r="Q12" s="191"/>
      <c r="R12" s="203"/>
      <c r="S12" s="197"/>
      <c r="U12" s="197"/>
    </row>
    <row r="13" spans="1:21" ht="28.5" customHeight="1" x14ac:dyDescent="0.4">
      <c r="A13" s="196">
        <v>44397</v>
      </c>
      <c r="B13" s="205">
        <v>5449940</v>
      </c>
      <c r="C13" s="195">
        <v>7529860</v>
      </c>
      <c r="D13" s="190"/>
      <c r="E13" s="195"/>
      <c r="F13" s="190"/>
      <c r="G13" s="201">
        <v>6960590</v>
      </c>
      <c r="H13" s="190"/>
      <c r="I13" s="190"/>
      <c r="J13" s="195">
        <v>2499060</v>
      </c>
      <c r="K13" s="191">
        <v>3220060</v>
      </c>
      <c r="L13" s="195">
        <v>6839100</v>
      </c>
      <c r="M13" s="191">
        <v>6339770</v>
      </c>
      <c r="N13" s="195">
        <v>10310980</v>
      </c>
      <c r="O13" s="191">
        <v>3278890</v>
      </c>
      <c r="P13" s="195">
        <v>9851370</v>
      </c>
      <c r="Q13" s="191"/>
      <c r="R13" s="203"/>
      <c r="S13" s="197"/>
      <c r="U13" s="197"/>
    </row>
    <row r="14" spans="1:21" ht="28.5" customHeight="1" x14ac:dyDescent="0.4">
      <c r="A14" s="196">
        <v>44404</v>
      </c>
      <c r="B14" s="205">
        <v>5449940</v>
      </c>
      <c r="C14" s="195">
        <v>7581100</v>
      </c>
      <c r="D14" s="190"/>
      <c r="E14" s="195"/>
      <c r="F14" s="190"/>
      <c r="G14" s="201">
        <v>6994790</v>
      </c>
      <c r="H14" s="190"/>
      <c r="I14" s="190"/>
      <c r="J14" s="195">
        <v>2560540</v>
      </c>
      <c r="K14" s="191">
        <v>3292950</v>
      </c>
      <c r="L14" s="195">
        <v>6908450</v>
      </c>
      <c r="M14" s="191">
        <v>6363210</v>
      </c>
      <c r="N14" s="195">
        <v>10377780</v>
      </c>
      <c r="O14" s="191">
        <v>3279250</v>
      </c>
      <c r="P14" s="195">
        <v>9931040</v>
      </c>
      <c r="Q14" s="191"/>
      <c r="R14" s="203"/>
      <c r="S14" s="197"/>
      <c r="U14" s="197"/>
    </row>
    <row r="15" spans="1:21" ht="28.5" customHeight="1" x14ac:dyDescent="0.4">
      <c r="A15" s="196">
        <v>44411</v>
      </c>
      <c r="B15" s="205">
        <v>5449940</v>
      </c>
      <c r="C15" s="195">
        <v>7641530</v>
      </c>
      <c r="D15" s="190"/>
      <c r="E15" s="195"/>
      <c r="F15" s="190"/>
      <c r="G15" s="201">
        <v>7018690</v>
      </c>
      <c r="H15" s="190"/>
      <c r="I15" s="190"/>
      <c r="J15" s="195">
        <v>2636850</v>
      </c>
      <c r="K15" s="191">
        <v>3381030</v>
      </c>
      <c r="L15" s="195">
        <v>6980380</v>
      </c>
      <c r="M15" s="191">
        <v>6366570</v>
      </c>
      <c r="N15" s="195">
        <v>10456350</v>
      </c>
      <c r="O15" s="191">
        <v>3286020</v>
      </c>
      <c r="P15" s="195">
        <v>9977290</v>
      </c>
      <c r="Q15" s="191"/>
      <c r="R15" s="203"/>
      <c r="S15" s="197"/>
      <c r="U15" s="197"/>
    </row>
    <row r="16" spans="1:21" ht="28.5" customHeight="1" x14ac:dyDescent="0.4">
      <c r="A16" s="196">
        <v>44418</v>
      </c>
      <c r="B16" s="205">
        <v>5561250</v>
      </c>
      <c r="C16" s="195">
        <v>7696310</v>
      </c>
      <c r="D16" s="190"/>
      <c r="E16" s="195"/>
      <c r="F16" s="190"/>
      <c r="G16" s="201">
        <v>7048140</v>
      </c>
      <c r="H16" s="190"/>
      <c r="I16" s="190"/>
      <c r="J16" s="195">
        <v>2705010</v>
      </c>
      <c r="K16" s="191">
        <v>3464110</v>
      </c>
      <c r="L16" s="195">
        <v>7065500</v>
      </c>
      <c r="M16" s="191">
        <v>6407550</v>
      </c>
      <c r="N16" s="195">
        <v>6098590</v>
      </c>
      <c r="O16" s="191">
        <v>3292220</v>
      </c>
      <c r="P16" s="195">
        <v>10019850</v>
      </c>
      <c r="Q16" s="191"/>
      <c r="R16" s="203"/>
      <c r="S16" s="197"/>
      <c r="U16" s="197"/>
    </row>
    <row r="17" spans="1:21" ht="28.5" customHeight="1" x14ac:dyDescent="0.4">
      <c r="A17" s="196">
        <v>44425</v>
      </c>
      <c r="B17" s="206">
        <v>5902050</v>
      </c>
      <c r="C17" s="195">
        <v>7749850</v>
      </c>
      <c r="D17" s="190"/>
      <c r="E17" s="195"/>
      <c r="F17" s="190"/>
      <c r="G17" s="195">
        <v>7070060</v>
      </c>
      <c r="H17" s="190"/>
      <c r="I17" s="190"/>
      <c r="J17" s="195">
        <v>2768070</v>
      </c>
      <c r="K17" s="190">
        <v>3551130</v>
      </c>
      <c r="L17" s="195">
        <v>7140950</v>
      </c>
      <c r="M17" s="190">
        <v>6462010</v>
      </c>
      <c r="N17" s="195">
        <v>6155050</v>
      </c>
      <c r="O17" s="190">
        <v>3298340</v>
      </c>
      <c r="P17" s="195">
        <v>10062080</v>
      </c>
      <c r="Q17" s="191"/>
      <c r="R17" s="203"/>
      <c r="S17" s="197"/>
      <c r="U17" s="197"/>
    </row>
    <row r="18" spans="1:21" ht="28.5" customHeight="1" x14ac:dyDescent="0.4">
      <c r="A18" s="196">
        <v>44432</v>
      </c>
      <c r="B18" s="206">
        <v>5998710</v>
      </c>
      <c r="C18" s="195">
        <v>7802630</v>
      </c>
      <c r="D18" s="190"/>
      <c r="E18" s="195"/>
      <c r="F18" s="190"/>
      <c r="G18" s="195">
        <v>7095400</v>
      </c>
      <c r="H18" s="190"/>
      <c r="I18" s="190"/>
      <c r="J18" s="195">
        <v>2829400</v>
      </c>
      <c r="K18" s="190">
        <v>3631070</v>
      </c>
      <c r="L18" s="195">
        <v>7216150</v>
      </c>
      <c r="M18" s="190">
        <v>6504130</v>
      </c>
      <c r="N18" s="195">
        <v>6259540</v>
      </c>
      <c r="O18" s="190">
        <v>3304620</v>
      </c>
      <c r="P18" s="195">
        <v>10107800</v>
      </c>
      <c r="Q18" s="191">
        <v>4259850</v>
      </c>
      <c r="R18" s="203"/>
      <c r="S18" s="197"/>
      <c r="U18" s="197"/>
    </row>
    <row r="19" spans="1:21" ht="28.5" customHeight="1" x14ac:dyDescent="0.4">
      <c r="A19" s="196">
        <v>44439</v>
      </c>
      <c r="B19" s="206">
        <v>6002350</v>
      </c>
      <c r="C19" s="195">
        <v>7855120</v>
      </c>
      <c r="D19" s="190"/>
      <c r="E19" s="195"/>
      <c r="F19" s="190"/>
      <c r="G19" s="195">
        <v>7117470</v>
      </c>
      <c r="H19" s="190"/>
      <c r="I19" s="190"/>
      <c r="J19" s="195">
        <v>2898110</v>
      </c>
      <c r="K19" s="190">
        <v>3708710</v>
      </c>
      <c r="L19" s="195">
        <v>7290840</v>
      </c>
      <c r="M19" s="190">
        <v>6535850</v>
      </c>
      <c r="N19" s="195">
        <v>6360140</v>
      </c>
      <c r="O19" s="190">
        <v>3310470</v>
      </c>
      <c r="P19" s="195">
        <v>10145770</v>
      </c>
      <c r="Q19" s="191">
        <v>4300260</v>
      </c>
      <c r="R19" s="203"/>
      <c r="S19" s="197"/>
      <c r="U19" s="197"/>
    </row>
    <row r="20" spans="1:21" ht="28.5" customHeight="1" x14ac:dyDescent="0.4">
      <c r="A20" s="196">
        <v>44446</v>
      </c>
      <c r="B20" s="206">
        <v>6002350</v>
      </c>
      <c r="C20" s="195">
        <v>7906070</v>
      </c>
      <c r="D20" s="190"/>
      <c r="E20" s="195"/>
      <c r="F20" s="190"/>
      <c r="G20" s="195">
        <v>7138170</v>
      </c>
      <c r="H20" s="190"/>
      <c r="I20" s="190"/>
      <c r="J20" s="202">
        <f>J19+9169*7</f>
        <v>2962293</v>
      </c>
      <c r="K20" s="190">
        <v>3786390</v>
      </c>
      <c r="L20" s="195">
        <v>7365360</v>
      </c>
      <c r="M20" s="190">
        <v>6555960</v>
      </c>
      <c r="N20" s="195">
        <v>6461940</v>
      </c>
      <c r="O20" s="190">
        <v>3316510</v>
      </c>
      <c r="P20" s="195">
        <v>10184620</v>
      </c>
      <c r="Q20" s="191">
        <v>4359650</v>
      </c>
      <c r="R20" s="203"/>
      <c r="S20" s="197"/>
      <c r="U20" s="197"/>
    </row>
    <row r="21" spans="1:21" s="195" customFormat="1" ht="28.5" customHeight="1" x14ac:dyDescent="0.35">
      <c r="A21" s="196">
        <v>44341</v>
      </c>
      <c r="B21" s="205">
        <v>4602760</v>
      </c>
      <c r="C21" s="195">
        <v>6973940</v>
      </c>
      <c r="D21" s="190"/>
      <c r="F21" s="190"/>
      <c r="G21" s="201">
        <v>6776780</v>
      </c>
      <c r="H21" s="190"/>
      <c r="I21" s="190"/>
      <c r="J21" s="195">
        <v>1992190</v>
      </c>
      <c r="K21" s="191">
        <v>2551800</v>
      </c>
      <c r="L21" s="195">
        <v>6226420</v>
      </c>
      <c r="M21" s="191">
        <v>5734260</v>
      </c>
      <c r="N21" s="195">
        <v>9693240</v>
      </c>
      <c r="O21" s="191">
        <v>3223280</v>
      </c>
      <c r="P21" s="195">
        <v>9503060</v>
      </c>
      <c r="Q21" s="191"/>
      <c r="T21" s="186" t="s">
        <v>197</v>
      </c>
    </row>
    <row r="22" spans="1:21" s="195" customFormat="1" ht="28.5" customHeight="1" x14ac:dyDescent="0.35">
      <c r="A22" s="196">
        <v>44348</v>
      </c>
      <c r="B22" s="205">
        <v>4802410</v>
      </c>
      <c r="C22" s="195">
        <v>7056670</v>
      </c>
      <c r="D22" s="190"/>
      <c r="F22" s="190"/>
      <c r="G22" s="201">
        <v>6802860</v>
      </c>
      <c r="H22" s="190"/>
      <c r="I22" s="190"/>
      <c r="J22" s="195">
        <v>2046810</v>
      </c>
      <c r="K22" s="191">
        <v>2636330</v>
      </c>
      <c r="L22" s="195">
        <v>6305530</v>
      </c>
      <c r="M22" s="191">
        <v>5824340</v>
      </c>
      <c r="N22" s="195">
        <v>9771330</v>
      </c>
      <c r="O22" s="191">
        <v>3229860</v>
      </c>
      <c r="P22" s="195">
        <v>9555910</v>
      </c>
      <c r="Q22" s="191"/>
      <c r="T22" s="186"/>
    </row>
    <row r="23" spans="1:21" s="195" customFormat="1" ht="28.5" customHeight="1" x14ac:dyDescent="0.35">
      <c r="A23" s="196">
        <v>44355</v>
      </c>
      <c r="B23" s="205">
        <v>5004660</v>
      </c>
      <c r="C23" s="195">
        <v>7136870</v>
      </c>
      <c r="D23" s="190"/>
      <c r="F23" s="190"/>
      <c r="G23" s="201">
        <v>6829560</v>
      </c>
      <c r="H23" s="190"/>
      <c r="I23" s="190"/>
      <c r="J23" s="195">
        <v>2107210</v>
      </c>
      <c r="K23" s="191">
        <v>2721670</v>
      </c>
      <c r="L23" s="195">
        <v>6381950</v>
      </c>
      <c r="M23" s="191">
        <v>5906440</v>
      </c>
      <c r="N23" s="195">
        <v>9849900</v>
      </c>
      <c r="O23" s="191">
        <v>3236420</v>
      </c>
      <c r="P23" s="195">
        <v>9607700</v>
      </c>
      <c r="Q23" s="191"/>
      <c r="T23" s="186" t="s">
        <v>198</v>
      </c>
    </row>
    <row r="24" spans="1:21" s="195" customFormat="1" ht="28.5" customHeight="1" x14ac:dyDescent="0.35">
      <c r="A24" s="196">
        <v>44362</v>
      </c>
      <c r="B24" s="205">
        <v>5205390</v>
      </c>
      <c r="C24" s="195">
        <v>7213630</v>
      </c>
      <c r="D24" s="190"/>
      <c r="F24" s="190"/>
      <c r="G24" s="201">
        <v>6854770</v>
      </c>
      <c r="H24" s="190"/>
      <c r="I24" s="190"/>
      <c r="J24" s="195">
        <v>2173900</v>
      </c>
      <c r="K24" s="191">
        <v>2808270</v>
      </c>
      <c r="L24" s="195">
        <v>6458860</v>
      </c>
      <c r="M24" s="191">
        <v>5980800</v>
      </c>
      <c r="N24" s="195">
        <v>9928980</v>
      </c>
      <c r="O24" s="191">
        <v>3243020</v>
      </c>
      <c r="P24" s="195">
        <v>9658750</v>
      </c>
      <c r="Q24" s="191"/>
      <c r="T24" s="186" t="s">
        <v>199</v>
      </c>
    </row>
    <row r="25" spans="1:21" s="195" customFormat="1" ht="28.5" customHeight="1" x14ac:dyDescent="0.35">
      <c r="A25" s="196">
        <v>44369</v>
      </c>
      <c r="B25" s="205">
        <v>5400540</v>
      </c>
      <c r="C25" s="195">
        <v>7286430</v>
      </c>
      <c r="D25" s="190"/>
      <c r="F25" s="190"/>
      <c r="G25" s="201">
        <v>6878840</v>
      </c>
      <c r="H25" s="190"/>
      <c r="I25" s="190"/>
      <c r="J25" s="195">
        <v>2237520</v>
      </c>
      <c r="K25" s="191">
        <v>2894130</v>
      </c>
      <c r="L25" s="195">
        <v>6574960</v>
      </c>
      <c r="M25" s="191">
        <v>6049290</v>
      </c>
      <c r="N25" s="195">
        <v>10007370</v>
      </c>
      <c r="O25" s="191">
        <v>3249420</v>
      </c>
      <c r="P25" s="195">
        <v>9707870</v>
      </c>
      <c r="Q25" s="191"/>
      <c r="T25" s="186" t="s">
        <v>200</v>
      </c>
    </row>
    <row r="26" spans="1:21" s="195" customFormat="1" ht="28.5" customHeight="1" x14ac:dyDescent="0.35">
      <c r="A26" s="196">
        <v>44376</v>
      </c>
      <c r="B26" s="205">
        <v>5449940</v>
      </c>
      <c r="C26" s="195">
        <v>7356370</v>
      </c>
      <c r="D26" s="190"/>
      <c r="F26" s="190"/>
      <c r="G26" s="201">
        <v>6898320</v>
      </c>
      <c r="H26" s="190"/>
      <c r="I26" s="190"/>
      <c r="J26" s="195">
        <v>2302340</v>
      </c>
      <c r="K26" s="191">
        <v>2976980</v>
      </c>
      <c r="L26" s="195">
        <v>6611510</v>
      </c>
      <c r="M26" s="191">
        <v>6124140</v>
      </c>
      <c r="N26" s="195">
        <v>10085260</v>
      </c>
      <c r="O26" s="191">
        <v>3252350</v>
      </c>
      <c r="P26" s="195">
        <v>9756200</v>
      </c>
      <c r="Q26" s="191"/>
      <c r="T26" s="186" t="s">
        <v>201</v>
      </c>
    </row>
    <row r="27" spans="1:21" s="195" customFormat="1" ht="28.5" customHeight="1" x14ac:dyDescent="0.35">
      <c r="A27" s="196">
        <v>44383</v>
      </c>
      <c r="B27" s="205">
        <v>5449940</v>
      </c>
      <c r="C27" s="195">
        <v>7419370</v>
      </c>
      <c r="D27" s="190"/>
      <c r="F27" s="190"/>
      <c r="G27" s="201">
        <v>6924780</v>
      </c>
      <c r="H27" s="190"/>
      <c r="I27" s="190"/>
      <c r="J27" s="195">
        <v>2368840</v>
      </c>
      <c r="K27" s="191">
        <v>3057770</v>
      </c>
      <c r="L27" s="195">
        <v>6687560</v>
      </c>
      <c r="M27" s="191">
        <v>6207880</v>
      </c>
      <c r="N27" s="195">
        <v>10162060</v>
      </c>
      <c r="O27" s="191">
        <v>3252350</v>
      </c>
      <c r="P27" s="195">
        <v>9800190</v>
      </c>
      <c r="Q27" s="191"/>
      <c r="T27" s="186" t="s">
        <v>202</v>
      </c>
    </row>
    <row r="28" spans="1:21" s="195" customFormat="1" ht="28.5" customHeight="1" x14ac:dyDescent="0.35">
      <c r="A28" s="196">
        <v>44390</v>
      </c>
      <c r="B28" s="205">
        <v>5449940</v>
      </c>
      <c r="C28" s="195">
        <v>7476710</v>
      </c>
      <c r="D28" s="190"/>
      <c r="F28" s="190"/>
      <c r="G28" s="201">
        <v>6945770</v>
      </c>
      <c r="H28" s="190"/>
      <c r="I28" s="190"/>
      <c r="J28" s="195">
        <v>2432890</v>
      </c>
      <c r="K28" s="191">
        <v>3138300</v>
      </c>
      <c r="L28" s="195">
        <v>6753760</v>
      </c>
      <c r="M28" s="191">
        <v>6294670</v>
      </c>
      <c r="N28" s="195">
        <v>10238170</v>
      </c>
      <c r="O28" s="191">
        <v>3265870</v>
      </c>
      <c r="P28" s="195">
        <v>9847290</v>
      </c>
      <c r="Q28" s="191"/>
      <c r="T28" s="186" t="s">
        <v>203</v>
      </c>
    </row>
    <row r="29" spans="1:21" s="195" customFormat="1" ht="28.5" customHeight="1" x14ac:dyDescent="0.35">
      <c r="A29" s="196">
        <v>44397</v>
      </c>
      <c r="B29" s="205">
        <v>5449940</v>
      </c>
      <c r="C29" s="195">
        <v>7529860</v>
      </c>
      <c r="D29" s="190"/>
      <c r="F29" s="190"/>
      <c r="G29" s="201">
        <v>6960590</v>
      </c>
      <c r="H29" s="190"/>
      <c r="I29" s="190"/>
      <c r="J29" s="195">
        <v>2499060</v>
      </c>
      <c r="K29" s="191">
        <v>3220060</v>
      </c>
      <c r="L29" s="195">
        <v>6839100</v>
      </c>
      <c r="M29" s="191">
        <v>6339770</v>
      </c>
      <c r="N29" s="195">
        <v>10310980</v>
      </c>
      <c r="O29" s="191">
        <v>3278890</v>
      </c>
      <c r="P29" s="195">
        <v>9851370</v>
      </c>
      <c r="Q29" s="191"/>
      <c r="T29" s="186" t="s">
        <v>204</v>
      </c>
    </row>
    <row r="30" spans="1:21" s="195" customFormat="1" ht="28.5" customHeight="1" x14ac:dyDescent="0.35">
      <c r="A30" s="196">
        <v>44404</v>
      </c>
      <c r="B30" s="205">
        <v>5449940</v>
      </c>
      <c r="C30" s="195">
        <v>7581100</v>
      </c>
      <c r="D30" s="190"/>
      <c r="F30" s="190"/>
      <c r="G30" s="201">
        <v>6994790</v>
      </c>
      <c r="H30" s="190"/>
      <c r="I30" s="190"/>
      <c r="J30" s="195">
        <v>2560540</v>
      </c>
      <c r="K30" s="191">
        <v>3292950</v>
      </c>
      <c r="L30" s="195">
        <v>6908450</v>
      </c>
      <c r="M30" s="191">
        <v>6363210</v>
      </c>
      <c r="N30" s="195">
        <v>10377780</v>
      </c>
      <c r="O30" s="191">
        <v>3279250</v>
      </c>
      <c r="P30" s="195">
        <v>9931040</v>
      </c>
      <c r="Q30" s="191"/>
      <c r="T30" s="186"/>
    </row>
    <row r="31" spans="1:21" s="195" customFormat="1" ht="28.5" customHeight="1" x14ac:dyDescent="0.35">
      <c r="A31" s="196">
        <v>44411</v>
      </c>
      <c r="B31" s="205">
        <v>5449940</v>
      </c>
      <c r="C31" s="195">
        <v>7641530</v>
      </c>
      <c r="D31" s="190"/>
      <c r="F31" s="190"/>
      <c r="G31" s="201">
        <v>7018690</v>
      </c>
      <c r="H31" s="190"/>
      <c r="I31" s="190"/>
      <c r="J31" s="195">
        <v>2636850</v>
      </c>
      <c r="K31" s="191">
        <v>3381030</v>
      </c>
      <c r="L31" s="195">
        <v>6980380</v>
      </c>
      <c r="M31" s="191">
        <v>6366570</v>
      </c>
      <c r="N31" s="195">
        <v>10456350</v>
      </c>
      <c r="O31" s="191">
        <v>3286020</v>
      </c>
      <c r="P31" s="195">
        <v>9977290</v>
      </c>
      <c r="Q31" s="191"/>
      <c r="T31" s="186" t="s">
        <v>205</v>
      </c>
    </row>
    <row r="32" spans="1:21" s="195" customFormat="1" ht="28.5" customHeight="1" x14ac:dyDescent="0.35">
      <c r="A32" s="196">
        <v>44418</v>
      </c>
      <c r="B32" s="205">
        <v>5561250</v>
      </c>
      <c r="C32" s="195">
        <v>7696310</v>
      </c>
      <c r="D32" s="190"/>
      <c r="F32" s="190"/>
      <c r="G32" s="201">
        <v>7048140</v>
      </c>
      <c r="H32" s="190"/>
      <c r="I32" s="190"/>
      <c r="J32" s="195">
        <v>2705010</v>
      </c>
      <c r="K32" s="191">
        <v>3464110</v>
      </c>
      <c r="L32" s="195">
        <v>7065500</v>
      </c>
      <c r="M32" s="191">
        <v>6407550</v>
      </c>
      <c r="N32" s="195">
        <v>6098590</v>
      </c>
      <c r="O32" s="191">
        <v>3292220</v>
      </c>
      <c r="P32" s="195">
        <v>10019850</v>
      </c>
      <c r="Q32" s="191"/>
      <c r="T32" s="186" t="s">
        <v>206</v>
      </c>
    </row>
    <row r="33" spans="1:20" s="195" customFormat="1" ht="28.5" customHeight="1" x14ac:dyDescent="0.35">
      <c r="A33" s="196">
        <v>44425</v>
      </c>
      <c r="B33" s="206">
        <v>5902050</v>
      </c>
      <c r="C33" s="195">
        <v>7749850</v>
      </c>
      <c r="D33" s="190"/>
      <c r="F33" s="190"/>
      <c r="G33" s="195">
        <v>7070060</v>
      </c>
      <c r="H33" s="190"/>
      <c r="I33" s="190"/>
      <c r="J33" s="195">
        <v>2768070</v>
      </c>
      <c r="K33" s="190">
        <v>3551130</v>
      </c>
      <c r="L33" s="195">
        <v>7140950</v>
      </c>
      <c r="M33" s="190">
        <v>6462010</v>
      </c>
      <c r="N33" s="195">
        <v>6155050</v>
      </c>
      <c r="O33" s="190">
        <v>3298340</v>
      </c>
      <c r="P33" s="195">
        <v>10062080</v>
      </c>
      <c r="Q33" s="191"/>
      <c r="T33" s="186" t="s">
        <v>207</v>
      </c>
    </row>
    <row r="34" spans="1:20" s="195" customFormat="1" ht="28.5" customHeight="1" x14ac:dyDescent="0.35">
      <c r="A34" s="196">
        <v>44432</v>
      </c>
      <c r="B34" s="206">
        <v>5998710</v>
      </c>
      <c r="C34" s="195">
        <v>7802630</v>
      </c>
      <c r="D34" s="190"/>
      <c r="F34" s="190"/>
      <c r="G34" s="195">
        <v>7095400</v>
      </c>
      <c r="H34" s="190"/>
      <c r="I34" s="190"/>
      <c r="J34" s="195">
        <v>2829400</v>
      </c>
      <c r="K34" s="190">
        <v>3631070</v>
      </c>
      <c r="L34" s="195">
        <v>7216150</v>
      </c>
      <c r="M34" s="190">
        <v>6504130</v>
      </c>
      <c r="N34" s="195">
        <v>6259540</v>
      </c>
      <c r="O34" s="190">
        <v>3304620</v>
      </c>
      <c r="P34" s="195">
        <v>10107800</v>
      </c>
      <c r="Q34" s="191">
        <v>4259850</v>
      </c>
      <c r="T34" s="186" t="s">
        <v>208</v>
      </c>
    </row>
    <row r="35" spans="1:20" s="195" customFormat="1" ht="28.5" customHeight="1" x14ac:dyDescent="0.35">
      <c r="A35" s="196">
        <v>44439</v>
      </c>
      <c r="B35" s="206">
        <v>6002350</v>
      </c>
      <c r="C35" s="195">
        <v>7855120</v>
      </c>
      <c r="D35" s="190"/>
      <c r="F35" s="190"/>
      <c r="G35" s="195">
        <v>7117470</v>
      </c>
      <c r="H35" s="190"/>
      <c r="I35" s="190"/>
      <c r="J35" s="195">
        <v>2898110</v>
      </c>
      <c r="K35" s="190">
        <v>3708710</v>
      </c>
      <c r="L35" s="195">
        <v>7290840</v>
      </c>
      <c r="M35" s="190">
        <v>6535850</v>
      </c>
      <c r="N35" s="195">
        <v>6360140</v>
      </c>
      <c r="O35" s="190">
        <v>3310470</v>
      </c>
      <c r="P35" s="195">
        <v>10145770</v>
      </c>
      <c r="Q35" s="191">
        <v>4300260</v>
      </c>
      <c r="T35" s="186"/>
    </row>
    <row r="36" spans="1:20" s="195" customFormat="1" ht="28.5" customHeight="1" x14ac:dyDescent="0.35">
      <c r="A36" s="196">
        <v>44446</v>
      </c>
      <c r="B36" s="206">
        <v>6002350</v>
      </c>
      <c r="C36" s="195">
        <v>7906070</v>
      </c>
      <c r="D36" s="190"/>
      <c r="F36" s="190"/>
      <c r="G36" s="195">
        <v>7138170</v>
      </c>
      <c r="H36" s="190"/>
      <c r="I36" s="190"/>
      <c r="J36" s="202">
        <f>J35+9169*7</f>
        <v>2962293</v>
      </c>
      <c r="K36" s="190">
        <v>3786390</v>
      </c>
      <c r="L36" s="195">
        <v>7365360</v>
      </c>
      <c r="M36" s="190">
        <v>6555960</v>
      </c>
      <c r="N36" s="195">
        <v>6461940</v>
      </c>
      <c r="O36" s="190">
        <v>3316510</v>
      </c>
      <c r="P36" s="195">
        <v>10184620</v>
      </c>
      <c r="Q36" s="191">
        <v>4359650</v>
      </c>
      <c r="T36" s="186"/>
    </row>
    <row r="37" spans="1:20" s="195" customFormat="1" ht="28.5" customHeight="1" x14ac:dyDescent="0.35">
      <c r="A37" s="196">
        <v>44453</v>
      </c>
      <c r="B37" s="206">
        <v>6047090</v>
      </c>
      <c r="C37" s="195">
        <v>7956380</v>
      </c>
      <c r="D37" s="190"/>
      <c r="F37" s="190"/>
      <c r="G37" s="195">
        <v>7167410</v>
      </c>
      <c r="H37" s="190"/>
      <c r="I37" s="190"/>
      <c r="J37" s="195">
        <v>77407</v>
      </c>
      <c r="K37" s="190">
        <v>3867480</v>
      </c>
      <c r="L37" s="195">
        <v>7435700</v>
      </c>
      <c r="M37" s="190">
        <v>6582100</v>
      </c>
      <c r="N37" s="195">
        <v>6584210</v>
      </c>
      <c r="O37" s="190">
        <v>3322480</v>
      </c>
      <c r="P37" s="195">
        <v>10224780</v>
      </c>
      <c r="Q37" s="191">
        <v>4423520</v>
      </c>
      <c r="T37" s="186" t="s">
        <v>128</v>
      </c>
    </row>
    <row r="38" spans="1:20" s="195" customFormat="1" ht="28.5" customHeight="1" x14ac:dyDescent="0.35">
      <c r="A38" s="196">
        <v>44460</v>
      </c>
      <c r="B38" s="192">
        <v>6082880</v>
      </c>
      <c r="C38" s="200">
        <v>8006320</v>
      </c>
      <c r="D38" s="190"/>
      <c r="F38" s="190"/>
      <c r="G38" s="200">
        <v>7186300</v>
      </c>
      <c r="H38" s="190"/>
      <c r="I38" s="190"/>
      <c r="J38" s="200">
        <v>157673</v>
      </c>
      <c r="K38" s="192">
        <v>3949060</v>
      </c>
      <c r="L38" s="200">
        <v>7514000</v>
      </c>
      <c r="M38" s="192">
        <v>6561040</v>
      </c>
      <c r="N38" s="200">
        <v>6615950</v>
      </c>
      <c r="O38" s="192">
        <v>3328470</v>
      </c>
      <c r="P38" s="200">
        <v>10263300</v>
      </c>
      <c r="Q38" s="191">
        <v>4476280</v>
      </c>
      <c r="T38" s="186" t="s">
        <v>129</v>
      </c>
    </row>
    <row r="39" spans="1:20" s="195" customFormat="1" ht="28.5" customHeight="1" x14ac:dyDescent="0.35">
      <c r="A39" s="196">
        <v>44466</v>
      </c>
      <c r="B39" s="206">
        <v>6083220</v>
      </c>
      <c r="C39" s="195">
        <v>8048640</v>
      </c>
      <c r="D39" s="190"/>
      <c r="F39" s="190"/>
      <c r="G39" s="195">
        <v>7205940</v>
      </c>
      <c r="H39" s="190"/>
      <c r="I39" s="190"/>
      <c r="J39" s="195">
        <v>226234</v>
      </c>
      <c r="K39" s="190">
        <v>4016220</v>
      </c>
      <c r="L39" s="195">
        <v>7577340</v>
      </c>
      <c r="M39" s="190">
        <v>6516870</v>
      </c>
      <c r="N39" s="195">
        <v>6676080</v>
      </c>
      <c r="O39" s="190">
        <v>3333550</v>
      </c>
      <c r="P39" s="195">
        <v>10296490</v>
      </c>
      <c r="Q39" s="191">
        <v>4515610</v>
      </c>
      <c r="T39" s="186"/>
    </row>
    <row r="40" spans="1:20" s="195" customFormat="1" ht="28.5" customHeight="1" x14ac:dyDescent="0.35">
      <c r="A40" s="196">
        <v>44474</v>
      </c>
      <c r="B40" s="206">
        <v>6083030</v>
      </c>
      <c r="C40" s="195">
        <v>8106510</v>
      </c>
      <c r="D40" s="193">
        <v>1419634</v>
      </c>
      <c r="F40" s="190"/>
      <c r="G40" s="195">
        <v>7234060</v>
      </c>
      <c r="H40" s="190"/>
      <c r="I40" s="190"/>
      <c r="J40" s="195">
        <v>317513</v>
      </c>
      <c r="K40" s="190">
        <v>4104670</v>
      </c>
      <c r="L40" s="195">
        <v>7661790</v>
      </c>
      <c r="M40" s="193">
        <v>6516870</v>
      </c>
      <c r="N40" s="195">
        <v>6744560</v>
      </c>
      <c r="O40" s="190">
        <v>3340230</v>
      </c>
      <c r="P40" s="195">
        <v>10349100</v>
      </c>
      <c r="Q40" s="191">
        <v>4567330</v>
      </c>
      <c r="T40" s="186"/>
    </row>
    <row r="41" spans="1:20" s="195" customFormat="1" ht="28.5" customHeight="1" x14ac:dyDescent="0.35">
      <c r="A41" s="196">
        <v>44481</v>
      </c>
      <c r="B41" s="206">
        <v>6205290</v>
      </c>
      <c r="C41" s="195">
        <v>8156430</v>
      </c>
      <c r="D41" s="190">
        <v>1502290</v>
      </c>
      <c r="F41" s="190"/>
      <c r="G41" s="195">
        <v>7261090</v>
      </c>
      <c r="H41" s="190"/>
      <c r="I41" s="190"/>
      <c r="J41" s="195">
        <v>397080</v>
      </c>
      <c r="K41" s="190">
        <v>4185830</v>
      </c>
      <c r="L41" s="195">
        <v>7733570</v>
      </c>
      <c r="M41" s="190">
        <v>6516020</v>
      </c>
      <c r="N41" s="195">
        <v>6820910</v>
      </c>
      <c r="O41" s="190">
        <v>3346150</v>
      </c>
      <c r="P41" s="195">
        <v>10377530</v>
      </c>
      <c r="Q41" s="191">
        <v>4609220</v>
      </c>
      <c r="T41" s="186"/>
    </row>
    <row r="42" spans="1:20" s="195" customFormat="1" ht="28.5" customHeight="1" x14ac:dyDescent="0.35">
      <c r="A42" s="196">
        <v>44488</v>
      </c>
      <c r="B42" s="206">
        <v>6332310</v>
      </c>
      <c r="C42" s="195">
        <v>8204600</v>
      </c>
      <c r="D42" s="190">
        <v>1579090</v>
      </c>
      <c r="F42" s="190"/>
      <c r="G42" s="195">
        <v>7279810</v>
      </c>
      <c r="H42" s="190"/>
      <c r="I42" s="190"/>
      <c r="J42" s="195">
        <v>476643</v>
      </c>
      <c r="K42" s="190">
        <v>4266500</v>
      </c>
      <c r="L42" s="195">
        <v>7802420</v>
      </c>
      <c r="M42" s="190">
        <v>6608030</v>
      </c>
      <c r="N42" s="195">
        <v>6915010</v>
      </c>
      <c r="O42" s="190">
        <v>3352000</v>
      </c>
      <c r="P42" s="195">
        <v>10414400</v>
      </c>
      <c r="Q42" s="191">
        <v>4644776</v>
      </c>
      <c r="T42" s="186">
        <f>'Data Input'!S59</f>
        <v>0</v>
      </c>
    </row>
    <row r="43" spans="1:20" s="195" customFormat="1" ht="28.5" customHeight="1" x14ac:dyDescent="0.35">
      <c r="A43" s="196">
        <v>44495</v>
      </c>
      <c r="B43" s="206">
        <v>6453310</v>
      </c>
      <c r="C43" s="195">
        <v>8250770</v>
      </c>
      <c r="D43" s="190">
        <v>1653360</v>
      </c>
      <c r="F43" s="190"/>
      <c r="G43" s="195">
        <v>7308520</v>
      </c>
      <c r="H43" s="190"/>
      <c r="I43" s="190"/>
      <c r="J43" s="195">
        <v>555044</v>
      </c>
      <c r="K43" s="190">
        <v>4347190</v>
      </c>
      <c r="L43" s="195">
        <v>7870960</v>
      </c>
      <c r="M43" s="190">
        <v>6700770</v>
      </c>
      <c r="N43" s="195">
        <v>7004370</v>
      </c>
      <c r="O43" s="190">
        <v>3357790</v>
      </c>
      <c r="P43" s="195">
        <v>10455100</v>
      </c>
      <c r="Q43" s="191">
        <v>4685070</v>
      </c>
      <c r="T43" s="186">
        <f>'Data Input'!S60</f>
        <v>0</v>
      </c>
    </row>
    <row r="44" spans="1:20" s="195" customFormat="1" ht="28.5" customHeight="1" x14ac:dyDescent="0.35">
      <c r="A44" s="196">
        <v>44502</v>
      </c>
      <c r="B44" s="206">
        <v>6679230</v>
      </c>
      <c r="C44" s="195">
        <v>8295540</v>
      </c>
      <c r="D44" s="190">
        <v>1726050</v>
      </c>
      <c r="F44" s="190"/>
      <c r="G44" s="195">
        <v>7330700</v>
      </c>
      <c r="H44" s="190"/>
      <c r="I44" s="190"/>
      <c r="J44" s="195">
        <v>635507</v>
      </c>
      <c r="K44" s="190">
        <v>4422100</v>
      </c>
      <c r="L44" s="195">
        <v>7940060</v>
      </c>
      <c r="M44" s="190">
        <v>6794440</v>
      </c>
      <c r="N44" s="195">
        <v>7096290</v>
      </c>
      <c r="O44" s="190">
        <v>3363600</v>
      </c>
      <c r="P44" s="195">
        <v>10485020</v>
      </c>
      <c r="Q44" s="191">
        <v>4720640</v>
      </c>
      <c r="T44" s="186">
        <f>'Data Input'!S61</f>
        <v>0</v>
      </c>
    </row>
    <row r="45" spans="1:20" s="195" customFormat="1" ht="28.5" customHeight="1" x14ac:dyDescent="0.35">
      <c r="A45" s="196">
        <v>44509</v>
      </c>
      <c r="B45" s="206">
        <v>6907650</v>
      </c>
      <c r="C45" s="195">
        <v>8338890</v>
      </c>
      <c r="D45" s="190">
        <v>1789660</v>
      </c>
      <c r="F45" s="190"/>
      <c r="G45" s="195">
        <v>7342460</v>
      </c>
      <c r="H45" s="190"/>
      <c r="I45" s="190"/>
      <c r="J45" s="195">
        <v>714769</v>
      </c>
      <c r="K45" s="190">
        <v>4422100</v>
      </c>
      <c r="L45" s="195">
        <v>8006670</v>
      </c>
      <c r="M45" s="190">
        <v>6887170</v>
      </c>
      <c r="N45" s="195">
        <v>7189590</v>
      </c>
      <c r="O45" s="190">
        <v>3369490</v>
      </c>
      <c r="P45" s="195">
        <v>10521440</v>
      </c>
      <c r="Q45" s="191">
        <v>4758820</v>
      </c>
      <c r="T45" s="186">
        <f>'Data Input'!S62</f>
        <v>0</v>
      </c>
    </row>
    <row r="46" spans="1:20" s="195" customFormat="1" ht="28.5" customHeight="1" x14ac:dyDescent="0.35">
      <c r="A46" s="196">
        <v>44516</v>
      </c>
      <c r="B46" s="206">
        <v>7146760</v>
      </c>
      <c r="C46" s="195">
        <v>8380850</v>
      </c>
      <c r="D46" s="190">
        <v>1848890</v>
      </c>
      <c r="F46" s="190"/>
      <c r="G46" s="195">
        <v>7368130</v>
      </c>
      <c r="H46" s="190"/>
      <c r="I46" s="190"/>
      <c r="J46" s="195">
        <v>793723</v>
      </c>
      <c r="K46" s="190">
        <v>4422100</v>
      </c>
      <c r="L46" s="195">
        <v>8076660</v>
      </c>
      <c r="M46" s="190">
        <v>6978930</v>
      </c>
      <c r="N46" s="195">
        <v>7283040</v>
      </c>
      <c r="O46" s="190">
        <v>3375340</v>
      </c>
      <c r="P46" s="195">
        <v>10556270</v>
      </c>
      <c r="Q46" s="191">
        <v>4787670</v>
      </c>
      <c r="T46" s="186">
        <f>'Data Input'!S63</f>
        <v>0</v>
      </c>
    </row>
    <row r="47" spans="1:20" s="195" customFormat="1" ht="28.5" customHeight="1" x14ac:dyDescent="0.35">
      <c r="A47" s="196">
        <v>44523</v>
      </c>
      <c r="B47" s="206">
        <v>7340510</v>
      </c>
      <c r="C47" s="195">
        <v>8421470</v>
      </c>
      <c r="D47" s="190">
        <v>1909870</v>
      </c>
      <c r="F47" s="190"/>
      <c r="G47" s="195">
        <v>7392900</v>
      </c>
      <c r="H47" s="190"/>
      <c r="I47" s="190"/>
      <c r="J47" s="195">
        <v>872359</v>
      </c>
      <c r="K47" s="190">
        <v>4422100</v>
      </c>
      <c r="L47" s="195">
        <v>8144580</v>
      </c>
      <c r="M47" s="190">
        <v>7069770</v>
      </c>
      <c r="N47" s="195">
        <v>7375770</v>
      </c>
      <c r="O47" s="190">
        <v>3381120</v>
      </c>
      <c r="P47" s="195">
        <v>10589310</v>
      </c>
      <c r="Q47" s="191">
        <v>4819510</v>
      </c>
      <c r="T47" s="186">
        <f>'Data Input'!S64</f>
        <v>0</v>
      </c>
    </row>
    <row r="48" spans="1:20" s="195" customFormat="1" ht="28.5" customHeight="1" x14ac:dyDescent="0.35">
      <c r="A48" s="196">
        <v>44530</v>
      </c>
      <c r="B48" s="206">
        <v>7544740</v>
      </c>
      <c r="C48" s="195">
        <v>8460660</v>
      </c>
      <c r="D48" s="190">
        <v>1970320</v>
      </c>
      <c r="F48" s="190"/>
      <c r="G48" s="195">
        <v>7425160</v>
      </c>
      <c r="H48" s="190"/>
      <c r="I48" s="190"/>
      <c r="J48" s="195">
        <v>950940</v>
      </c>
      <c r="K48" s="190">
        <v>4435600</v>
      </c>
      <c r="L48" s="195">
        <v>8212820</v>
      </c>
      <c r="M48" s="190">
        <v>7148040</v>
      </c>
      <c r="N48" s="195">
        <v>7469100</v>
      </c>
      <c r="O48" s="190">
        <v>3386860</v>
      </c>
      <c r="P48" s="195">
        <v>10621000</v>
      </c>
      <c r="Q48" s="191">
        <v>4849590</v>
      </c>
      <c r="T48" s="186">
        <f>'Data Input'!S65</f>
        <v>0</v>
      </c>
    </row>
    <row r="49" spans="1:38" s="195" customFormat="1" ht="28.5" customHeight="1" x14ac:dyDescent="0.35">
      <c r="A49" s="196">
        <v>44537</v>
      </c>
      <c r="B49" s="206">
        <v>7882790</v>
      </c>
      <c r="C49" s="195">
        <v>8491310</v>
      </c>
      <c r="D49" s="190">
        <v>2034820</v>
      </c>
      <c r="F49" s="190"/>
      <c r="G49" s="195">
        <v>7476600</v>
      </c>
      <c r="H49" s="190"/>
      <c r="I49" s="190"/>
      <c r="J49" s="195">
        <v>1033516</v>
      </c>
      <c r="K49" s="190">
        <v>4579090</v>
      </c>
      <c r="L49" s="195">
        <v>8285860</v>
      </c>
      <c r="M49" s="190">
        <v>891740</v>
      </c>
      <c r="N49" s="195">
        <v>7569860</v>
      </c>
      <c r="O49" s="190">
        <v>3392860</v>
      </c>
      <c r="P49" s="195">
        <v>10652300</v>
      </c>
      <c r="Q49" s="191">
        <v>4880620</v>
      </c>
      <c r="T49" s="186">
        <f>'Data Input'!S66</f>
        <v>0</v>
      </c>
    </row>
    <row r="50" spans="1:38" s="195" customFormat="1" ht="28.5" customHeight="1" x14ac:dyDescent="0.35">
      <c r="A50" s="196">
        <v>44544</v>
      </c>
      <c r="B50" s="206">
        <v>8001390</v>
      </c>
      <c r="C50" s="195">
        <v>8544080</v>
      </c>
      <c r="D50" s="190">
        <v>2104090</v>
      </c>
      <c r="F50" s="190"/>
      <c r="G50" s="195">
        <v>7518730</v>
      </c>
      <c r="H50" s="190"/>
      <c r="I50" s="190"/>
      <c r="J50" s="202">
        <v>1110000</v>
      </c>
      <c r="K50" s="190">
        <v>4711900</v>
      </c>
      <c r="L50" s="195">
        <v>8363740</v>
      </c>
      <c r="M50" s="190">
        <v>1024359</v>
      </c>
      <c r="N50" s="195">
        <v>7668110</v>
      </c>
      <c r="O50" s="190">
        <v>3399380</v>
      </c>
      <c r="P50" s="195">
        <v>10683210</v>
      </c>
      <c r="Q50" s="191">
        <v>4912640</v>
      </c>
      <c r="T50" s="186" t="s">
        <v>139</v>
      </c>
    </row>
    <row r="51" spans="1:38" s="195" customFormat="1" ht="28.5" customHeight="1" x14ac:dyDescent="0.35">
      <c r="A51" s="196">
        <v>44551</v>
      </c>
      <c r="B51" s="206">
        <v>8126780</v>
      </c>
      <c r="C51" s="195">
        <v>8573440</v>
      </c>
      <c r="D51" s="190">
        <v>2158250</v>
      </c>
      <c r="F51" s="190"/>
      <c r="G51" s="195">
        <v>7528000</v>
      </c>
      <c r="H51" s="190"/>
      <c r="I51" s="190"/>
      <c r="J51" s="195">
        <v>1187016</v>
      </c>
      <c r="K51" s="190">
        <v>4811230</v>
      </c>
      <c r="L51" s="195">
        <v>8419920</v>
      </c>
      <c r="M51" s="190">
        <v>1034929</v>
      </c>
      <c r="N51" s="195">
        <v>7709060</v>
      </c>
      <c r="O51" s="190">
        <v>3400600</v>
      </c>
      <c r="P51" s="195">
        <v>10701140</v>
      </c>
      <c r="Q51" s="191">
        <v>4935430</v>
      </c>
      <c r="T51" s="186">
        <f>'Data Input'!S68</f>
        <v>0</v>
      </c>
    </row>
    <row r="52" spans="1:38" s="195" customFormat="1" ht="28.5" customHeight="1" x14ac:dyDescent="0.35">
      <c r="A52" s="196">
        <v>44565</v>
      </c>
      <c r="B52" s="206">
        <v>8418863</v>
      </c>
      <c r="C52" s="195">
        <v>8644960</v>
      </c>
      <c r="D52" s="190">
        <v>2292680</v>
      </c>
      <c r="F52" s="190"/>
      <c r="G52" s="195">
        <v>7528000</v>
      </c>
      <c r="H52" s="190"/>
      <c r="I52" s="190"/>
      <c r="J52" s="195">
        <v>1345842</v>
      </c>
      <c r="K52" s="190">
        <v>5056670</v>
      </c>
      <c r="L52" s="195">
        <v>8559880</v>
      </c>
      <c r="M52" s="190">
        <v>1059843</v>
      </c>
      <c r="N52" s="195">
        <v>7801320</v>
      </c>
      <c r="O52" s="190">
        <v>3418350</v>
      </c>
      <c r="P52" s="195">
        <v>10737130</v>
      </c>
      <c r="Q52" s="191">
        <v>4990890</v>
      </c>
      <c r="T52" s="186" t="s">
        <v>186</v>
      </c>
    </row>
    <row r="53" spans="1:38" s="195" customFormat="1" ht="28.5" customHeight="1" x14ac:dyDescent="0.35">
      <c r="A53" s="196">
        <v>44572</v>
      </c>
      <c r="B53" s="206">
        <v>8571670</v>
      </c>
      <c r="C53" s="195">
        <v>8679990</v>
      </c>
      <c r="D53" s="190">
        <v>2363080</v>
      </c>
      <c r="F53" s="190"/>
      <c r="G53" s="195">
        <v>7528000</v>
      </c>
      <c r="H53" s="190">
        <v>3368200</v>
      </c>
      <c r="I53" s="190"/>
      <c r="J53" s="195">
        <v>1425660</v>
      </c>
      <c r="K53" s="190">
        <v>5180470</v>
      </c>
      <c r="L53" s="195">
        <v>8630490</v>
      </c>
      <c r="M53" s="190">
        <v>1072094</v>
      </c>
      <c r="N53" s="195">
        <v>7850890</v>
      </c>
      <c r="O53" s="190">
        <v>3425360</v>
      </c>
      <c r="P53" s="195">
        <v>10752140</v>
      </c>
      <c r="Q53" s="190">
        <v>5017670</v>
      </c>
      <c r="T53" s="186">
        <f>'Data Input'!S70</f>
        <v>0</v>
      </c>
    </row>
    <row r="54" spans="1:38" s="195" customFormat="1" ht="28.5" customHeight="1" x14ac:dyDescent="0.35">
      <c r="A54" s="196">
        <v>44586</v>
      </c>
      <c r="B54" s="206">
        <v>8756070</v>
      </c>
      <c r="C54" s="195">
        <v>8750190</v>
      </c>
      <c r="D54" s="190">
        <v>2479710</v>
      </c>
      <c r="F54" s="190"/>
      <c r="G54" s="195">
        <v>7528000</v>
      </c>
      <c r="H54" s="190">
        <v>3372380</v>
      </c>
      <c r="I54" s="190"/>
      <c r="J54" s="195">
        <v>1581660</v>
      </c>
      <c r="K54" s="190">
        <v>5417040</v>
      </c>
      <c r="L54" s="195">
        <v>8768320</v>
      </c>
      <c r="M54" s="190">
        <v>1097100</v>
      </c>
      <c r="N54" s="195">
        <v>7980200</v>
      </c>
      <c r="O54" s="190">
        <v>3438700</v>
      </c>
      <c r="P54" s="195">
        <v>10781660</v>
      </c>
      <c r="Q54" s="190">
        <v>5071590</v>
      </c>
      <c r="T54" s="186">
        <f>'Data Input'!S71</f>
        <v>0</v>
      </c>
    </row>
    <row r="55" spans="1:38" s="195" customFormat="1" ht="28.5" customHeight="1" x14ac:dyDescent="0.35">
      <c r="A55" s="196">
        <v>44594</v>
      </c>
      <c r="B55" s="206">
        <v>8766600</v>
      </c>
      <c r="C55" s="195">
        <v>8785030</v>
      </c>
      <c r="D55" s="190">
        <v>2529430</v>
      </c>
      <c r="F55" s="190"/>
      <c r="G55" s="195">
        <v>7528000</v>
      </c>
      <c r="H55" s="190">
        <v>3383820</v>
      </c>
      <c r="I55" s="190"/>
      <c r="J55" s="195">
        <v>1669300</v>
      </c>
      <c r="K55" s="190">
        <v>5521730</v>
      </c>
      <c r="L55" s="195">
        <v>8826490</v>
      </c>
      <c r="M55" s="190">
        <v>1116336</v>
      </c>
      <c r="N55" s="195">
        <v>8054080</v>
      </c>
      <c r="O55" s="190">
        <v>3446230</v>
      </c>
      <c r="P55" s="195">
        <v>10793130</v>
      </c>
      <c r="Q55" s="190">
        <v>5102140</v>
      </c>
      <c r="T55" s="186">
        <f>'Data Input'!S72</f>
        <v>0</v>
      </c>
    </row>
    <row r="56" spans="1:38" s="195" customFormat="1" ht="28.5" customHeight="1" x14ac:dyDescent="0.35">
      <c r="A56" s="196">
        <v>44600</v>
      </c>
      <c r="B56" s="206">
        <v>8869520</v>
      </c>
      <c r="C56" s="195">
        <v>8818190</v>
      </c>
      <c r="D56" s="190">
        <v>2576540</v>
      </c>
      <c r="F56" s="190"/>
      <c r="G56" s="195">
        <v>7528000</v>
      </c>
      <c r="H56" s="190">
        <v>3392230</v>
      </c>
      <c r="I56" s="190"/>
      <c r="J56" s="195">
        <v>1734130</v>
      </c>
      <c r="K56" s="190">
        <v>5642530</v>
      </c>
      <c r="L56" s="195">
        <v>8904250</v>
      </c>
      <c r="M56" s="190">
        <v>1209170</v>
      </c>
      <c r="N56" s="195">
        <v>8103040</v>
      </c>
      <c r="O56" s="190">
        <v>3451700</v>
      </c>
      <c r="P56" s="195">
        <v>10804530</v>
      </c>
      <c r="Q56" s="190">
        <v>5123850</v>
      </c>
      <c r="T56" s="186">
        <f>'Data Input'!S73</f>
        <v>0</v>
      </c>
    </row>
    <row r="57" spans="1:38" s="195" customFormat="1" ht="28.5" customHeight="1" x14ac:dyDescent="0.35">
      <c r="A57" s="196">
        <v>44607</v>
      </c>
      <c r="B57" s="206">
        <v>8914190</v>
      </c>
      <c r="C57" s="195">
        <v>8853890</v>
      </c>
      <c r="D57" s="190">
        <v>2616000</v>
      </c>
      <c r="F57" s="190"/>
      <c r="G57" s="195">
        <v>7528000</v>
      </c>
      <c r="H57" s="190">
        <v>3401960</v>
      </c>
      <c r="I57" s="190"/>
      <c r="J57" s="195">
        <v>1810231</v>
      </c>
      <c r="K57" s="190">
        <v>5757710</v>
      </c>
      <c r="L57" s="195">
        <v>8972240</v>
      </c>
      <c r="M57" s="190">
        <v>1302214</v>
      </c>
      <c r="N57" s="195">
        <v>8188720</v>
      </c>
      <c r="O57" s="190">
        <v>3458040</v>
      </c>
      <c r="P57" s="195">
        <v>10814520</v>
      </c>
      <c r="Q57" s="190">
        <v>5149750</v>
      </c>
    </row>
    <row r="58" spans="1:38" s="195" customFormat="1" ht="28.5" customHeight="1" x14ac:dyDescent="0.35">
      <c r="A58" s="196">
        <v>44614</v>
      </c>
      <c r="B58" s="206">
        <v>8914190</v>
      </c>
      <c r="C58" s="195">
        <v>8895530</v>
      </c>
      <c r="D58" s="190">
        <v>2652680</v>
      </c>
      <c r="F58" s="190"/>
      <c r="G58" s="195">
        <v>7528000</v>
      </c>
      <c r="H58" s="190">
        <v>3411740</v>
      </c>
      <c r="I58" s="190"/>
      <c r="J58" s="195">
        <v>1888622</v>
      </c>
      <c r="K58" s="190">
        <v>5868280</v>
      </c>
      <c r="L58" s="195">
        <v>9042980</v>
      </c>
      <c r="M58" s="190">
        <v>1302214</v>
      </c>
      <c r="N58" s="195">
        <v>8224910</v>
      </c>
      <c r="O58" s="190">
        <v>3464970</v>
      </c>
      <c r="P58" s="195">
        <v>10823740</v>
      </c>
      <c r="Q58" s="190">
        <v>5174830</v>
      </c>
    </row>
    <row r="59" spans="1:38" s="195" customFormat="1" ht="28.5" customHeight="1" x14ac:dyDescent="0.4">
      <c r="A59" s="196">
        <v>44572</v>
      </c>
      <c r="B59" s="206">
        <v>8571670</v>
      </c>
      <c r="C59" s="195">
        <v>8679990</v>
      </c>
      <c r="D59" s="190">
        <v>2363080</v>
      </c>
      <c r="F59" s="190"/>
      <c r="G59" s="195">
        <v>7528000</v>
      </c>
      <c r="H59" s="190">
        <v>3368200</v>
      </c>
      <c r="I59" s="190"/>
      <c r="J59" s="195">
        <v>1425660</v>
      </c>
      <c r="K59" s="190">
        <v>5180470</v>
      </c>
      <c r="L59" s="195">
        <v>8630490</v>
      </c>
      <c r="M59" s="190">
        <v>1072094</v>
      </c>
      <c r="N59" s="195">
        <v>7850890</v>
      </c>
      <c r="O59" s="190">
        <v>3425360</v>
      </c>
      <c r="P59" s="195">
        <v>10752140</v>
      </c>
      <c r="Q59" s="190">
        <v>5017670</v>
      </c>
      <c r="R59" s="203"/>
      <c r="T59" s="195" t="s">
        <v>128</v>
      </c>
    </row>
    <row r="60" spans="1:38" s="195" customFormat="1" ht="28.5" customHeight="1" x14ac:dyDescent="0.4">
      <c r="A60" s="196">
        <v>44586</v>
      </c>
      <c r="B60" s="206">
        <v>8756070</v>
      </c>
      <c r="C60" s="195">
        <v>8750190</v>
      </c>
      <c r="D60" s="190">
        <v>2479710</v>
      </c>
      <c r="F60" s="190"/>
      <c r="G60" s="195">
        <v>7528000</v>
      </c>
      <c r="H60" s="190">
        <v>3372380</v>
      </c>
      <c r="I60" s="190"/>
      <c r="J60" s="195">
        <v>1581660</v>
      </c>
      <c r="K60" s="190">
        <v>5417040</v>
      </c>
      <c r="L60" s="195">
        <v>8768320</v>
      </c>
      <c r="M60" s="190">
        <v>1097100</v>
      </c>
      <c r="N60" s="195">
        <v>7980200</v>
      </c>
      <c r="O60" s="190">
        <v>3438700</v>
      </c>
      <c r="P60" s="195">
        <v>10781660</v>
      </c>
      <c r="Q60" s="190">
        <v>5071590</v>
      </c>
      <c r="R60" s="203"/>
      <c r="T60" s="195" t="s">
        <v>129</v>
      </c>
      <c r="AL60" s="195">
        <v>9</v>
      </c>
    </row>
    <row r="61" spans="1:38" s="195" customFormat="1" ht="28.5" customHeight="1" x14ac:dyDescent="0.4">
      <c r="A61" s="196">
        <v>44594</v>
      </c>
      <c r="B61" s="206">
        <v>8766600</v>
      </c>
      <c r="C61" s="195">
        <v>8785030</v>
      </c>
      <c r="D61" s="190">
        <v>2529430</v>
      </c>
      <c r="F61" s="190"/>
      <c r="G61" s="195">
        <v>7528000</v>
      </c>
      <c r="H61" s="190">
        <v>3383820</v>
      </c>
      <c r="I61" s="190"/>
      <c r="J61" s="195">
        <v>1669300</v>
      </c>
      <c r="K61" s="190">
        <v>5521730</v>
      </c>
      <c r="L61" s="195">
        <v>8826490</v>
      </c>
      <c r="M61" s="190">
        <v>1116336</v>
      </c>
      <c r="N61" s="195">
        <v>8054080</v>
      </c>
      <c r="O61" s="190">
        <v>3446230</v>
      </c>
      <c r="P61" s="195">
        <v>10793130</v>
      </c>
      <c r="Q61" s="190">
        <v>5102140</v>
      </c>
      <c r="R61" s="203"/>
    </row>
    <row r="62" spans="1:38" s="195" customFormat="1" ht="28.5" customHeight="1" x14ac:dyDescent="0.4">
      <c r="A62" s="196">
        <v>44600</v>
      </c>
      <c r="B62" s="206">
        <v>8869520</v>
      </c>
      <c r="C62" s="195">
        <v>8818190</v>
      </c>
      <c r="D62" s="190">
        <v>2576540</v>
      </c>
      <c r="F62" s="190"/>
      <c r="G62" s="195">
        <v>7528000</v>
      </c>
      <c r="H62" s="190">
        <v>3392230</v>
      </c>
      <c r="I62" s="190"/>
      <c r="J62" s="195">
        <v>1734130</v>
      </c>
      <c r="K62" s="190">
        <v>5642530</v>
      </c>
      <c r="L62" s="195">
        <v>8904250</v>
      </c>
      <c r="M62" s="190">
        <v>1209170</v>
      </c>
      <c r="N62" s="195">
        <v>8103040</v>
      </c>
      <c r="O62" s="190">
        <v>3451700</v>
      </c>
      <c r="P62" s="195">
        <v>10804530</v>
      </c>
      <c r="Q62" s="190">
        <v>5123850</v>
      </c>
      <c r="R62" s="203"/>
    </row>
    <row r="63" spans="1:38" s="195" customFormat="1" ht="28.5" customHeight="1" x14ac:dyDescent="0.4">
      <c r="A63" s="196">
        <v>44607</v>
      </c>
      <c r="B63" s="206">
        <v>8914190</v>
      </c>
      <c r="C63" s="195">
        <v>8853890</v>
      </c>
      <c r="D63" s="190">
        <v>2616000</v>
      </c>
      <c r="F63" s="190"/>
      <c r="G63" s="195">
        <v>7528000</v>
      </c>
      <c r="H63" s="190">
        <v>3401960</v>
      </c>
      <c r="I63" s="190"/>
      <c r="J63" s="195">
        <v>1810231</v>
      </c>
      <c r="K63" s="190">
        <v>5757710</v>
      </c>
      <c r="L63" s="195">
        <v>8972240</v>
      </c>
      <c r="M63" s="190">
        <v>1302214</v>
      </c>
      <c r="N63" s="195">
        <v>8188720</v>
      </c>
      <c r="O63" s="190">
        <v>3458040</v>
      </c>
      <c r="P63" s="195">
        <v>10814520</v>
      </c>
      <c r="Q63" s="190">
        <v>5149750</v>
      </c>
      <c r="R63" s="203"/>
    </row>
    <row r="64" spans="1:38" s="195" customFormat="1" ht="28.5" customHeight="1" x14ac:dyDescent="0.4">
      <c r="A64" s="196">
        <v>44614</v>
      </c>
      <c r="B64" s="206">
        <v>8914190</v>
      </c>
      <c r="C64" s="195">
        <v>8895530</v>
      </c>
      <c r="D64" s="190">
        <v>2652680</v>
      </c>
      <c r="F64" s="190"/>
      <c r="G64" s="195">
        <v>7528000</v>
      </c>
      <c r="H64" s="190">
        <v>3411740</v>
      </c>
      <c r="I64" s="190"/>
      <c r="J64" s="195">
        <v>1888622</v>
      </c>
      <c r="K64" s="190">
        <v>5868280</v>
      </c>
      <c r="L64" s="195">
        <v>9042980</v>
      </c>
      <c r="M64" s="190">
        <v>1302214</v>
      </c>
      <c r="N64" s="195">
        <v>8224910</v>
      </c>
      <c r="O64" s="190">
        <v>3464970</v>
      </c>
      <c r="P64" s="195">
        <v>10823740</v>
      </c>
      <c r="Q64" s="190">
        <v>5174830</v>
      </c>
      <c r="R64" s="203"/>
      <c r="T64" s="195" t="s">
        <v>130</v>
      </c>
    </row>
    <row r="65" spans="1:20" s="195" customFormat="1" ht="28.5" customHeight="1" x14ac:dyDescent="0.4">
      <c r="A65" s="196">
        <v>44621</v>
      </c>
      <c r="B65" s="190">
        <v>9012420</v>
      </c>
      <c r="C65" s="195">
        <v>8909890</v>
      </c>
      <c r="D65" s="190">
        <v>2674990</v>
      </c>
      <c r="F65" s="190"/>
      <c r="G65" s="195">
        <v>7528000</v>
      </c>
      <c r="H65" s="190">
        <v>3415730</v>
      </c>
      <c r="I65" s="190"/>
      <c r="J65" s="195">
        <v>1940750</v>
      </c>
      <c r="K65" s="190">
        <v>5966610</v>
      </c>
      <c r="L65" s="195">
        <v>9062850</v>
      </c>
      <c r="M65" s="190">
        <v>1374800</v>
      </c>
      <c r="N65" s="195">
        <v>8273500</v>
      </c>
      <c r="O65" s="190">
        <v>3470400</v>
      </c>
      <c r="P65" s="195">
        <v>10830120</v>
      </c>
      <c r="Q65" s="190">
        <v>5199360</v>
      </c>
      <c r="R65" s="203"/>
      <c r="T65" s="195" t="s">
        <v>131</v>
      </c>
    </row>
    <row r="66" spans="1:20" s="195" customFormat="1" ht="28.5" customHeight="1" x14ac:dyDescent="0.4">
      <c r="A66" s="196">
        <v>44628</v>
      </c>
      <c r="B66" s="190">
        <v>9112790</v>
      </c>
      <c r="C66" s="195">
        <v>8944500</v>
      </c>
      <c r="D66" s="190">
        <v>2701910</v>
      </c>
      <c r="F66" s="190"/>
      <c r="G66" s="195">
        <v>7528000</v>
      </c>
      <c r="H66" s="190">
        <v>3415730</v>
      </c>
      <c r="I66" s="190"/>
      <c r="J66" s="195">
        <v>2022408</v>
      </c>
      <c r="K66" s="190">
        <v>6087200</v>
      </c>
      <c r="L66" s="195">
        <v>9021740</v>
      </c>
      <c r="M66" s="190">
        <v>1524178</v>
      </c>
      <c r="N66" s="195">
        <v>8335110</v>
      </c>
      <c r="O66" s="190">
        <v>3476480</v>
      </c>
      <c r="P66" s="195">
        <v>10835680</v>
      </c>
      <c r="Q66" s="190">
        <v>5223820</v>
      </c>
      <c r="R66" s="203">
        <v>0</v>
      </c>
      <c r="T66" s="195" t="s">
        <v>137</v>
      </c>
    </row>
    <row r="67" spans="1:20" s="195" customFormat="1" ht="28.5" customHeight="1" x14ac:dyDescent="0.4">
      <c r="A67" s="196">
        <v>44635</v>
      </c>
      <c r="B67" s="190">
        <v>9233040</v>
      </c>
      <c r="C67" s="195">
        <v>8974960</v>
      </c>
      <c r="D67" s="190">
        <v>2712850</v>
      </c>
      <c r="F67" s="190"/>
      <c r="G67" s="195">
        <v>7528000</v>
      </c>
      <c r="H67" s="190">
        <v>3415730</v>
      </c>
      <c r="I67" s="190"/>
      <c r="J67" s="195">
        <v>2099506</v>
      </c>
      <c r="K67" s="190">
        <v>6202730</v>
      </c>
      <c r="L67" s="195">
        <v>9021740</v>
      </c>
      <c r="M67" s="190">
        <v>1590448</v>
      </c>
      <c r="N67" s="195">
        <v>8401740</v>
      </c>
      <c r="O67" s="190">
        <v>3482480</v>
      </c>
      <c r="P67" s="195">
        <v>10839740</v>
      </c>
      <c r="Q67" s="190">
        <v>5247460</v>
      </c>
      <c r="R67" s="203">
        <v>257100</v>
      </c>
    </row>
    <row r="68" spans="1:20" s="195" customFormat="1" ht="28.5" customHeight="1" x14ac:dyDescent="0.4">
      <c r="A68" s="196">
        <v>44642</v>
      </c>
      <c r="B68" s="190">
        <v>9367500</v>
      </c>
      <c r="C68" s="195">
        <v>9003940</v>
      </c>
      <c r="D68" s="190">
        <v>2712850</v>
      </c>
      <c r="F68" s="190"/>
      <c r="G68" s="195">
        <v>7528000</v>
      </c>
      <c r="H68" s="190">
        <v>3415730</v>
      </c>
      <c r="I68" s="190"/>
      <c r="J68" s="195">
        <v>2182924</v>
      </c>
      <c r="K68" s="190">
        <v>6324130</v>
      </c>
      <c r="L68" s="195">
        <v>9021740</v>
      </c>
      <c r="M68" s="190">
        <v>1692722</v>
      </c>
      <c r="N68" s="195">
        <v>8485420</v>
      </c>
      <c r="O68" s="190">
        <v>3488440</v>
      </c>
      <c r="P68" s="199">
        <v>10840840</v>
      </c>
      <c r="Q68" s="190">
        <v>5271480</v>
      </c>
      <c r="R68" s="203">
        <v>795200</v>
      </c>
    </row>
    <row r="69" spans="1:20" s="195" customFormat="1" ht="28.5" customHeight="1" x14ac:dyDescent="0.4">
      <c r="A69" s="196">
        <v>44649</v>
      </c>
      <c r="B69" s="190">
        <v>9496950</v>
      </c>
      <c r="C69" s="195">
        <v>9031930</v>
      </c>
      <c r="D69" s="190">
        <v>2712850</v>
      </c>
      <c r="F69" s="190"/>
      <c r="G69" s="195">
        <v>7528000</v>
      </c>
      <c r="H69" s="190">
        <v>3415730</v>
      </c>
      <c r="I69" s="190"/>
      <c r="J69" s="202">
        <v>2182924</v>
      </c>
      <c r="K69" s="190">
        <v>6444990</v>
      </c>
      <c r="L69" s="195">
        <v>83603</v>
      </c>
      <c r="M69" s="190">
        <v>1747245</v>
      </c>
      <c r="N69" s="195">
        <v>8549300</v>
      </c>
      <c r="O69" s="190">
        <v>3494350</v>
      </c>
      <c r="P69" s="202">
        <v>10840840</v>
      </c>
      <c r="Q69" s="190">
        <v>5295650</v>
      </c>
      <c r="R69" s="203">
        <v>1353000</v>
      </c>
      <c r="T69" s="203" t="s">
        <v>186</v>
      </c>
    </row>
    <row r="70" spans="1:20" s="195" customFormat="1" ht="28.5" customHeight="1" x14ac:dyDescent="0.35">
      <c r="A70" s="196">
        <v>44656</v>
      </c>
      <c r="B70" s="190">
        <v>9620370</v>
      </c>
      <c r="C70" s="195">
        <v>9061380</v>
      </c>
      <c r="D70" s="190">
        <v>2742970</v>
      </c>
      <c r="F70" s="190"/>
      <c r="G70" s="195">
        <v>7528000</v>
      </c>
      <c r="H70" s="190">
        <v>3468930</v>
      </c>
      <c r="I70" s="190"/>
      <c r="J70" s="195">
        <v>2349803</v>
      </c>
      <c r="K70" s="190">
        <v>6566390</v>
      </c>
      <c r="L70" s="195">
        <v>103820</v>
      </c>
      <c r="M70" s="190">
        <v>1825182</v>
      </c>
      <c r="N70" s="195">
        <v>8607150</v>
      </c>
      <c r="O70" s="190">
        <v>3500350</v>
      </c>
      <c r="P70" s="199">
        <v>10840840</v>
      </c>
      <c r="Q70" s="190">
        <v>5319260</v>
      </c>
      <c r="R70" s="195">
        <v>1897200</v>
      </c>
    </row>
    <row r="71" spans="1:20" s="195" customFormat="1" ht="28.5" customHeight="1" x14ac:dyDescent="0.35">
      <c r="A71" s="196">
        <v>44663</v>
      </c>
      <c r="B71" s="190">
        <v>9740870</v>
      </c>
      <c r="C71" s="195">
        <v>9090990</v>
      </c>
      <c r="D71" s="190">
        <v>2769560</v>
      </c>
      <c r="F71" s="190"/>
      <c r="G71" s="195">
        <v>7528000</v>
      </c>
      <c r="H71" s="190">
        <v>3531100</v>
      </c>
      <c r="I71" s="190"/>
      <c r="J71" s="195">
        <v>2431936</v>
      </c>
      <c r="K71" s="190">
        <v>6685520</v>
      </c>
      <c r="L71" s="195">
        <v>168111</v>
      </c>
      <c r="M71" s="190">
        <v>1906801</v>
      </c>
      <c r="N71" s="195">
        <v>8703780</v>
      </c>
      <c r="O71" s="190">
        <v>3506290</v>
      </c>
      <c r="P71" s="199">
        <v>10840830</v>
      </c>
      <c r="Q71" s="190">
        <v>5403150</v>
      </c>
      <c r="R71" s="195">
        <v>2469500</v>
      </c>
      <c r="T71" s="195" t="s">
        <v>190</v>
      </c>
    </row>
    <row r="72" spans="1:20" s="195" customFormat="1" ht="28.5" customHeight="1" x14ac:dyDescent="0.35">
      <c r="A72" s="196">
        <v>44670</v>
      </c>
      <c r="B72" s="190">
        <v>9859120</v>
      </c>
      <c r="C72" s="195">
        <v>9123190</v>
      </c>
      <c r="D72" s="190">
        <v>2781300</v>
      </c>
      <c r="F72" s="190"/>
      <c r="G72" s="195">
        <v>7528000</v>
      </c>
      <c r="H72" s="190">
        <v>3535140</v>
      </c>
      <c r="I72" s="190"/>
      <c r="J72" s="195">
        <v>2509588</v>
      </c>
      <c r="K72" s="190">
        <v>6781770</v>
      </c>
      <c r="L72" s="195">
        <v>266567</v>
      </c>
      <c r="M72" s="190">
        <v>1988182</v>
      </c>
      <c r="N72" s="195">
        <v>8753210</v>
      </c>
      <c r="O72" s="190">
        <v>3512190</v>
      </c>
      <c r="P72" s="199">
        <v>10849500</v>
      </c>
      <c r="Q72" s="190">
        <v>5566240</v>
      </c>
      <c r="R72" s="195">
        <v>3047600</v>
      </c>
    </row>
    <row r="73" spans="1:20" s="195" customFormat="1" ht="28.5" customHeight="1" x14ac:dyDescent="0.35">
      <c r="A73" s="196">
        <v>44677</v>
      </c>
      <c r="B73" s="190">
        <v>9899380</v>
      </c>
      <c r="C73" s="195">
        <v>9157670</v>
      </c>
      <c r="D73" s="190">
        <v>2812830</v>
      </c>
      <c r="F73" s="190"/>
      <c r="G73" s="195">
        <v>7528000</v>
      </c>
      <c r="H73" s="190">
        <v>3566540</v>
      </c>
      <c r="I73" s="190"/>
      <c r="J73" s="195">
        <v>2587602</v>
      </c>
      <c r="K73" s="190">
        <v>6781770</v>
      </c>
      <c r="L73" s="195">
        <v>364666</v>
      </c>
      <c r="M73" s="190">
        <v>2069799</v>
      </c>
      <c r="N73" s="195">
        <v>8822800</v>
      </c>
      <c r="O73" s="190">
        <v>3518040</v>
      </c>
      <c r="P73" s="199">
        <v>10849500</v>
      </c>
      <c r="Q73" s="190">
        <v>5689400</v>
      </c>
      <c r="R73" s="195">
        <v>3510300</v>
      </c>
      <c r="T73" s="195" t="s">
        <v>191</v>
      </c>
    </row>
    <row r="74" spans="1:20" s="195" customFormat="1" ht="28.5" customHeight="1" x14ac:dyDescent="0.35">
      <c r="A74" s="196">
        <v>44684</v>
      </c>
      <c r="B74" s="190">
        <v>9899380</v>
      </c>
      <c r="C74" s="195">
        <v>9193290</v>
      </c>
      <c r="D74" s="190">
        <v>2834590</v>
      </c>
      <c r="F74" s="190"/>
      <c r="G74" s="195">
        <v>7528000</v>
      </c>
      <c r="H74" s="190">
        <v>3597840</v>
      </c>
      <c r="I74" s="190"/>
      <c r="J74" s="195">
        <v>2667635</v>
      </c>
      <c r="K74" s="190">
        <v>6872090</v>
      </c>
      <c r="L74" s="195">
        <v>464111</v>
      </c>
      <c r="M74" s="190">
        <v>2112044</v>
      </c>
      <c r="N74" s="195">
        <v>8903500</v>
      </c>
      <c r="O74" s="190">
        <v>3524050</v>
      </c>
      <c r="P74" s="199">
        <v>10849500</v>
      </c>
      <c r="Q74" s="190">
        <v>5689400</v>
      </c>
      <c r="R74" s="195">
        <v>4199760</v>
      </c>
    </row>
    <row r="75" spans="1:20" s="195" customFormat="1" ht="28.5" customHeight="1" x14ac:dyDescent="0.35">
      <c r="A75" s="196">
        <v>44691</v>
      </c>
      <c r="B75" s="190">
        <v>200650</v>
      </c>
      <c r="C75" s="195">
        <v>9233940</v>
      </c>
      <c r="D75" s="190">
        <v>2852760</v>
      </c>
      <c r="F75" s="190"/>
      <c r="G75" s="195">
        <v>7528000</v>
      </c>
      <c r="H75" s="190">
        <v>3627610</v>
      </c>
      <c r="I75" s="190"/>
      <c r="J75" s="195">
        <v>2773789</v>
      </c>
      <c r="K75" s="190">
        <v>7077500</v>
      </c>
      <c r="L75" s="195">
        <v>560000</v>
      </c>
      <c r="M75" s="190">
        <v>2118704</v>
      </c>
      <c r="N75" s="195">
        <v>8977430</v>
      </c>
      <c r="O75" s="190">
        <v>3522980</v>
      </c>
      <c r="P75" s="199">
        <v>10849500</v>
      </c>
      <c r="Q75" s="190">
        <v>5689400</v>
      </c>
      <c r="R75" s="195">
        <v>4846500</v>
      </c>
    </row>
    <row r="76" spans="1:20" s="195" customFormat="1" ht="28.5" customHeight="1" x14ac:dyDescent="0.35">
      <c r="A76" s="196">
        <v>44698</v>
      </c>
      <c r="B76" s="190">
        <v>250867</v>
      </c>
      <c r="C76" s="195">
        <v>9273300</v>
      </c>
      <c r="D76" s="190">
        <v>2862840</v>
      </c>
      <c r="F76" s="190"/>
      <c r="G76" s="195">
        <v>7528000</v>
      </c>
      <c r="H76" s="190">
        <v>3637600</v>
      </c>
      <c r="I76" s="190"/>
      <c r="J76" s="195">
        <v>2800580</v>
      </c>
      <c r="K76" s="190">
        <v>7270500</v>
      </c>
      <c r="L76" s="195">
        <v>655727</v>
      </c>
      <c r="M76" s="190">
        <v>2118740</v>
      </c>
      <c r="N76" s="195">
        <v>9044600</v>
      </c>
      <c r="O76" s="190">
        <v>3525780</v>
      </c>
      <c r="P76" s="199">
        <v>10849500</v>
      </c>
      <c r="Q76" s="190">
        <v>5689400</v>
      </c>
      <c r="R76" s="195">
        <v>5343800</v>
      </c>
    </row>
    <row r="77" spans="1:20" s="195" customFormat="1" ht="28.5" customHeight="1" x14ac:dyDescent="0.35">
      <c r="A77" s="196">
        <v>44705</v>
      </c>
      <c r="B77" s="190">
        <v>278250</v>
      </c>
      <c r="C77" s="195">
        <v>9311940</v>
      </c>
      <c r="D77" s="190">
        <v>2864960</v>
      </c>
      <c r="F77" s="190"/>
      <c r="G77" s="195">
        <v>7528000</v>
      </c>
      <c r="H77" s="190">
        <v>3640870</v>
      </c>
      <c r="I77" s="190"/>
      <c r="J77" s="195">
        <v>2878940</v>
      </c>
      <c r="K77" s="190">
        <v>7474030</v>
      </c>
      <c r="L77" s="195">
        <v>750997</v>
      </c>
      <c r="M77" s="190">
        <v>2118704</v>
      </c>
      <c r="N77" s="195">
        <v>9078040</v>
      </c>
      <c r="O77" s="190">
        <v>3541120</v>
      </c>
      <c r="P77" s="195">
        <v>10849500</v>
      </c>
      <c r="Q77" s="190">
        <v>5689400</v>
      </c>
      <c r="R77" s="195">
        <v>5821000</v>
      </c>
    </row>
    <row r="78" spans="1:20" s="195" customFormat="1" ht="28.5" customHeight="1" x14ac:dyDescent="0.35">
      <c r="A78" s="196">
        <v>44712</v>
      </c>
      <c r="B78" s="190">
        <v>397695</v>
      </c>
      <c r="C78" s="195">
        <v>9348340</v>
      </c>
      <c r="D78" s="190">
        <v>2868630</v>
      </c>
      <c r="F78" s="190"/>
      <c r="G78" s="195">
        <v>7528000</v>
      </c>
      <c r="H78" s="190">
        <v>3644150</v>
      </c>
      <c r="I78" s="190"/>
      <c r="J78" s="195">
        <v>2957489</v>
      </c>
      <c r="K78" s="190">
        <v>7648570</v>
      </c>
      <c r="L78" s="195">
        <v>846125</v>
      </c>
      <c r="M78" s="190">
        <v>2173900</v>
      </c>
      <c r="N78" s="195">
        <v>9129450</v>
      </c>
      <c r="O78" s="190">
        <v>3546740</v>
      </c>
      <c r="P78" s="195">
        <v>10849500</v>
      </c>
      <c r="Q78" s="190">
        <v>5689400</v>
      </c>
      <c r="R78" s="195">
        <v>6448200</v>
      </c>
    </row>
    <row r="79" spans="1:20" s="195" customFormat="1" ht="28.5" customHeight="1" x14ac:dyDescent="0.35">
      <c r="A79" s="196">
        <v>44719</v>
      </c>
      <c r="B79" s="190">
        <v>493654</v>
      </c>
      <c r="C79" s="195">
        <v>9373570</v>
      </c>
      <c r="D79" s="190">
        <v>2868630</v>
      </c>
      <c r="F79" s="190"/>
      <c r="G79" s="195">
        <v>7528000</v>
      </c>
      <c r="H79" s="190">
        <v>3652800</v>
      </c>
      <c r="I79" s="190"/>
      <c r="J79" s="195">
        <v>3001928</v>
      </c>
      <c r="K79" s="190">
        <v>7828000</v>
      </c>
      <c r="L79" s="195">
        <v>938610</v>
      </c>
      <c r="M79" s="190">
        <v>2233400</v>
      </c>
      <c r="N79" s="195">
        <v>9234000</v>
      </c>
      <c r="O79" s="190">
        <v>3570920</v>
      </c>
      <c r="P79" s="195">
        <v>10849500</v>
      </c>
      <c r="Q79" s="190">
        <v>5689400</v>
      </c>
      <c r="R79" s="195">
        <v>6985002</v>
      </c>
    </row>
    <row r="80" spans="1:20" s="195" customFormat="1" ht="28.5" customHeight="1" x14ac:dyDescent="0.35">
      <c r="A80" s="196">
        <v>44726</v>
      </c>
      <c r="B80" s="190">
        <v>585455</v>
      </c>
      <c r="C80" s="195">
        <v>9421050</v>
      </c>
      <c r="D80" s="190">
        <v>2868630</v>
      </c>
      <c r="F80" s="190"/>
      <c r="G80" s="195">
        <v>7528000</v>
      </c>
      <c r="H80" s="190">
        <v>3663580</v>
      </c>
      <c r="I80" s="190"/>
      <c r="J80" s="195">
        <v>3102556</v>
      </c>
      <c r="K80" s="190">
        <v>8010290</v>
      </c>
      <c r="L80" s="195">
        <v>1035001</v>
      </c>
      <c r="M80" s="190">
        <v>2293471</v>
      </c>
      <c r="N80" s="195">
        <v>9357070</v>
      </c>
      <c r="O80" s="190">
        <v>3557930</v>
      </c>
      <c r="P80" s="195">
        <v>10849500</v>
      </c>
      <c r="Q80" s="190">
        <v>5689400</v>
      </c>
      <c r="R80" s="195">
        <v>7509500</v>
      </c>
    </row>
    <row r="81" spans="1:21" s="195" customFormat="1" ht="28.5" customHeight="1" x14ac:dyDescent="0.35">
      <c r="A81" s="196">
        <v>44733</v>
      </c>
      <c r="B81" s="190">
        <v>670819</v>
      </c>
      <c r="C81" s="195">
        <v>9456410</v>
      </c>
      <c r="D81" s="190">
        <v>2868630</v>
      </c>
      <c r="F81" s="190"/>
      <c r="G81" s="195">
        <v>7528000</v>
      </c>
      <c r="H81" s="190">
        <v>3672610</v>
      </c>
      <c r="I81" s="190"/>
      <c r="J81" s="195">
        <v>3178100</v>
      </c>
      <c r="K81" s="190">
        <v>8174520</v>
      </c>
      <c r="L81" s="195">
        <v>1128615</v>
      </c>
      <c r="M81" s="190">
        <v>2350178</v>
      </c>
      <c r="N81" s="195">
        <v>9373500</v>
      </c>
      <c r="O81" s="190">
        <v>3563420</v>
      </c>
      <c r="P81" s="195">
        <v>48222</v>
      </c>
      <c r="Q81" s="190">
        <v>5689400</v>
      </c>
      <c r="R81" s="195">
        <v>8232000</v>
      </c>
    </row>
    <row r="82" spans="1:21" s="195" customFormat="1" ht="28.5" customHeight="1" x14ac:dyDescent="0.35">
      <c r="A82" s="196">
        <v>44740</v>
      </c>
      <c r="B82" s="190">
        <v>752991</v>
      </c>
      <c r="C82" s="195">
        <v>9491640</v>
      </c>
      <c r="D82" s="190">
        <v>2868630</v>
      </c>
      <c r="E82" s="195">
        <v>0</v>
      </c>
      <c r="F82" s="190"/>
      <c r="G82" s="195">
        <v>7528000</v>
      </c>
      <c r="H82" s="190">
        <v>3687430</v>
      </c>
      <c r="I82" s="190"/>
      <c r="J82" s="195">
        <v>3201400</v>
      </c>
      <c r="K82" s="190">
        <v>8327910</v>
      </c>
      <c r="L82" s="195">
        <v>1222575</v>
      </c>
      <c r="M82" s="190">
        <v>2407119</v>
      </c>
      <c r="N82" s="195">
        <v>9583560</v>
      </c>
      <c r="O82" s="190">
        <v>3568800</v>
      </c>
      <c r="P82" s="195">
        <v>91729</v>
      </c>
      <c r="Q82" s="190">
        <v>5689400</v>
      </c>
      <c r="R82" s="195">
        <v>8832100</v>
      </c>
    </row>
    <row r="83" spans="1:21" s="195" customFormat="1" ht="28.5" customHeight="1" x14ac:dyDescent="0.35">
      <c r="A83" s="196">
        <v>44747</v>
      </c>
      <c r="B83" s="190">
        <v>836092</v>
      </c>
      <c r="C83" s="195">
        <v>9527850</v>
      </c>
      <c r="D83" s="190">
        <v>3045750</v>
      </c>
      <c r="E83" s="195">
        <v>27171</v>
      </c>
      <c r="F83" s="190"/>
      <c r="G83" s="195">
        <v>7528000</v>
      </c>
      <c r="H83" s="190">
        <v>3693710</v>
      </c>
      <c r="I83" s="190"/>
      <c r="J83" s="195">
        <v>3315060</v>
      </c>
      <c r="K83" s="190">
        <v>8472720</v>
      </c>
      <c r="L83" s="195">
        <v>1318846</v>
      </c>
      <c r="M83" s="190">
        <v>2465221</v>
      </c>
      <c r="N83" s="195">
        <v>9703530</v>
      </c>
      <c r="O83" s="190">
        <v>3575360</v>
      </c>
      <c r="P83" s="195">
        <v>91729</v>
      </c>
      <c r="Q83" s="190">
        <v>5689400</v>
      </c>
      <c r="R83" s="195">
        <v>9485000</v>
      </c>
    </row>
    <row r="84" spans="1:21" s="195" customFormat="1" ht="28.5" customHeight="1" x14ac:dyDescent="0.35">
      <c r="A84" s="196">
        <v>44754</v>
      </c>
      <c r="B84" s="190">
        <v>914360</v>
      </c>
      <c r="C84" s="195">
        <v>9562730</v>
      </c>
      <c r="D84" s="190">
        <v>3136580</v>
      </c>
      <c r="E84" s="209">
        <v>52967</v>
      </c>
      <c r="F84" s="210"/>
      <c r="G84" s="195">
        <v>7528000</v>
      </c>
      <c r="H84" s="190">
        <v>3703910</v>
      </c>
      <c r="I84" s="190"/>
      <c r="J84" s="195">
        <v>3382445</v>
      </c>
      <c r="K84" s="190">
        <v>8609880</v>
      </c>
      <c r="L84" s="195">
        <v>1411212</v>
      </c>
      <c r="M84" s="190">
        <v>2521872</v>
      </c>
      <c r="N84" s="195">
        <v>9819740</v>
      </c>
      <c r="O84" s="190">
        <v>3579730</v>
      </c>
      <c r="P84" s="195">
        <v>104732</v>
      </c>
      <c r="Q84" s="190">
        <v>5689400</v>
      </c>
      <c r="R84" s="195">
        <v>10136200</v>
      </c>
    </row>
    <row r="85" spans="1:21" s="195" customFormat="1" ht="28.5" customHeight="1" x14ac:dyDescent="0.35">
      <c r="A85" s="196">
        <v>44761</v>
      </c>
      <c r="B85" s="190">
        <v>1047320</v>
      </c>
      <c r="C85" s="195">
        <v>9596230</v>
      </c>
      <c r="D85" s="190">
        <v>3258140</v>
      </c>
      <c r="E85" s="195">
        <v>75000</v>
      </c>
      <c r="F85" s="190"/>
      <c r="G85" s="195">
        <v>7528000</v>
      </c>
      <c r="H85" s="190">
        <v>3713990</v>
      </c>
      <c r="I85" s="190"/>
      <c r="J85" s="195">
        <v>3449000</v>
      </c>
      <c r="K85" s="190">
        <v>8744910</v>
      </c>
      <c r="L85" s="195">
        <v>1502869</v>
      </c>
      <c r="M85" s="190">
        <v>2579833</v>
      </c>
      <c r="N85" s="195">
        <v>9841600</v>
      </c>
      <c r="O85" s="190">
        <v>3582893</v>
      </c>
      <c r="P85" s="195">
        <v>104732</v>
      </c>
      <c r="Q85" s="190">
        <v>5689400</v>
      </c>
      <c r="R85" s="195">
        <v>10163500</v>
      </c>
    </row>
    <row r="86" spans="1:21" s="195" customFormat="1" ht="28.5" customHeight="1" x14ac:dyDescent="0.35">
      <c r="A86" s="196">
        <v>44768</v>
      </c>
      <c r="B86" s="190">
        <v>1067120</v>
      </c>
      <c r="C86" s="195">
        <v>9601820</v>
      </c>
      <c r="D86" s="190">
        <v>3366576</v>
      </c>
      <c r="E86" s="211">
        <v>175526</v>
      </c>
      <c r="F86" s="212"/>
      <c r="G86" s="195">
        <v>7528000</v>
      </c>
      <c r="H86" s="190">
        <v>3722600</v>
      </c>
      <c r="I86" s="190"/>
      <c r="J86" s="195">
        <v>3515044</v>
      </c>
      <c r="K86" s="190">
        <v>8880410</v>
      </c>
      <c r="L86" s="195">
        <v>1593698</v>
      </c>
      <c r="M86" s="190">
        <v>2629201</v>
      </c>
      <c r="N86" s="195">
        <v>9841500</v>
      </c>
      <c r="O86" s="190">
        <v>3590360</v>
      </c>
      <c r="P86" s="195">
        <v>114608</v>
      </c>
      <c r="Q86" s="190">
        <v>5689400</v>
      </c>
      <c r="R86" s="195">
        <v>10163500</v>
      </c>
    </row>
    <row r="87" spans="1:21" s="195" customFormat="1" ht="28.5" customHeight="1" x14ac:dyDescent="0.4">
      <c r="A87" s="196">
        <v>44775</v>
      </c>
      <c r="B87" s="190">
        <v>1142790</v>
      </c>
      <c r="C87" s="195">
        <v>9601820</v>
      </c>
      <c r="D87" s="190">
        <v>3461150</v>
      </c>
      <c r="E87" s="209">
        <v>274862</v>
      </c>
      <c r="F87" s="210"/>
      <c r="G87" s="195">
        <v>7528000</v>
      </c>
      <c r="H87" s="190">
        <v>3724890</v>
      </c>
      <c r="I87" s="190"/>
      <c r="J87" s="195">
        <v>3559000</v>
      </c>
      <c r="K87" s="190">
        <v>9017130</v>
      </c>
      <c r="L87" s="195">
        <v>1688111</v>
      </c>
      <c r="M87" s="190">
        <v>2629201</v>
      </c>
      <c r="N87" s="195">
        <v>9841500</v>
      </c>
      <c r="O87" s="190">
        <v>3595620</v>
      </c>
      <c r="P87" s="195">
        <v>124577</v>
      </c>
      <c r="Q87" s="190">
        <v>5689400</v>
      </c>
      <c r="R87" s="213">
        <v>10163500</v>
      </c>
    </row>
    <row r="88" spans="1:21" s="195" customFormat="1" ht="28.5" customHeight="1" x14ac:dyDescent="0.4">
      <c r="A88" s="196">
        <v>44782</v>
      </c>
      <c r="B88" s="190">
        <v>1206910</v>
      </c>
      <c r="C88" s="195">
        <v>9601820</v>
      </c>
      <c r="D88" s="190">
        <v>3558690</v>
      </c>
      <c r="E88" s="209">
        <v>470962</v>
      </c>
      <c r="F88" s="210"/>
      <c r="G88" s="195">
        <v>7528000</v>
      </c>
      <c r="H88" s="190">
        <v>3729020</v>
      </c>
      <c r="I88" s="190"/>
      <c r="J88" s="195">
        <v>3649044</v>
      </c>
      <c r="K88" s="190">
        <v>9152650</v>
      </c>
      <c r="L88" s="195">
        <v>1782181</v>
      </c>
      <c r="M88" s="190">
        <v>2629201</v>
      </c>
      <c r="N88" s="195">
        <v>77100</v>
      </c>
      <c r="O88" s="190">
        <v>3600830</v>
      </c>
      <c r="P88" s="195">
        <v>136460</v>
      </c>
      <c r="Q88" s="190">
        <v>5689400</v>
      </c>
      <c r="R88" s="213">
        <v>10163500</v>
      </c>
    </row>
    <row r="89" spans="1:21" s="195" customFormat="1" ht="28.5" customHeight="1" x14ac:dyDescent="0.4">
      <c r="A89" s="196">
        <v>44789</v>
      </c>
      <c r="B89" s="190">
        <v>1197448</v>
      </c>
      <c r="C89" s="195">
        <v>9601820</v>
      </c>
      <c r="D89" s="190">
        <v>3578470</v>
      </c>
      <c r="E89" s="209">
        <v>583826</v>
      </c>
      <c r="F89" s="210"/>
      <c r="G89" s="195">
        <v>7528000</v>
      </c>
      <c r="H89" s="190">
        <v>3729150</v>
      </c>
      <c r="I89" s="190"/>
      <c r="J89" s="195">
        <v>3689000</v>
      </c>
      <c r="K89" s="190">
        <v>9288030</v>
      </c>
      <c r="L89" s="195">
        <v>1876615</v>
      </c>
      <c r="M89" s="190">
        <v>2636846</v>
      </c>
      <c r="N89" s="195">
        <v>191000</v>
      </c>
      <c r="O89" s="190">
        <v>3635000</v>
      </c>
      <c r="P89" s="195">
        <v>147285</v>
      </c>
      <c r="Q89" s="190">
        <v>5689400</v>
      </c>
      <c r="R89" s="213">
        <v>10163500</v>
      </c>
    </row>
    <row r="90" spans="1:21" s="195" customFormat="1" ht="28.5" customHeight="1" x14ac:dyDescent="0.4">
      <c r="A90" s="196">
        <v>44796</v>
      </c>
      <c r="B90" s="190">
        <v>1172370</v>
      </c>
      <c r="C90" s="195">
        <v>9601820</v>
      </c>
      <c r="D90" s="190">
        <v>3641800</v>
      </c>
      <c r="E90" s="209">
        <v>708280</v>
      </c>
      <c r="F90" s="210"/>
      <c r="G90" s="195">
        <v>7528000</v>
      </c>
      <c r="H90" s="190">
        <v>3731070</v>
      </c>
      <c r="I90" s="190"/>
      <c r="J90" s="195">
        <v>3748900</v>
      </c>
      <c r="K90" s="190">
        <v>9422340</v>
      </c>
      <c r="L90" s="195">
        <v>1970670</v>
      </c>
      <c r="M90" s="190">
        <v>2651028</v>
      </c>
      <c r="N90" s="195">
        <v>376640</v>
      </c>
      <c r="O90" s="190">
        <v>3640991</v>
      </c>
      <c r="P90" s="195">
        <v>158601</v>
      </c>
      <c r="Q90" s="190">
        <v>5689400</v>
      </c>
      <c r="R90" s="213">
        <v>10163500</v>
      </c>
    </row>
    <row r="91" spans="1:21" s="195" customFormat="1" ht="28.5" customHeight="1" x14ac:dyDescent="0.4">
      <c r="A91" s="196">
        <v>44803</v>
      </c>
      <c r="B91" s="190">
        <v>1212700</v>
      </c>
      <c r="C91" s="195">
        <v>9661210</v>
      </c>
      <c r="D91" s="190">
        <v>3694740</v>
      </c>
      <c r="E91" s="209">
        <v>775229</v>
      </c>
      <c r="F91" s="210"/>
      <c r="G91" s="195">
        <v>7528000</v>
      </c>
      <c r="H91" s="190">
        <v>3734030</v>
      </c>
      <c r="I91" s="190"/>
      <c r="J91" s="195">
        <v>3776500</v>
      </c>
      <c r="K91" s="190">
        <v>9557730</v>
      </c>
      <c r="L91" s="195">
        <v>2064741</v>
      </c>
      <c r="M91" s="190">
        <v>2755113</v>
      </c>
      <c r="N91" s="195">
        <v>529190</v>
      </c>
      <c r="O91" s="190">
        <v>3616100</v>
      </c>
      <c r="P91" s="195">
        <v>168782</v>
      </c>
      <c r="Q91" s="190">
        <v>5689400</v>
      </c>
      <c r="R91" s="213">
        <v>10163500</v>
      </c>
    </row>
    <row r="92" spans="1:21" s="195" customFormat="1" ht="28.5" customHeight="1" x14ac:dyDescent="0.4">
      <c r="A92" s="196">
        <v>44810</v>
      </c>
      <c r="B92" s="190">
        <v>1325490</v>
      </c>
      <c r="C92" s="195">
        <v>9661212</v>
      </c>
      <c r="D92" s="190">
        <v>3733520</v>
      </c>
      <c r="E92" s="209">
        <v>840432</v>
      </c>
      <c r="F92" s="210"/>
      <c r="G92" s="195">
        <v>7528000</v>
      </c>
      <c r="H92" s="190">
        <v>3736630</v>
      </c>
      <c r="I92" s="190"/>
      <c r="J92" s="195">
        <v>3867802</v>
      </c>
      <c r="K92" s="190">
        <v>9690580</v>
      </c>
      <c r="L92" s="195">
        <v>2156964</v>
      </c>
      <c r="M92" s="190">
        <v>2812236</v>
      </c>
      <c r="N92" s="195">
        <v>570330</v>
      </c>
      <c r="O92" s="190">
        <v>3621470</v>
      </c>
      <c r="P92" s="195">
        <v>179741</v>
      </c>
      <c r="Q92" s="190">
        <v>5600440</v>
      </c>
      <c r="R92" s="213">
        <v>10163500</v>
      </c>
    </row>
    <row r="93" spans="1:21" s="195" customFormat="1" ht="28.5" customHeight="1" x14ac:dyDescent="0.4">
      <c r="A93" s="196">
        <v>44817</v>
      </c>
      <c r="B93" s="190">
        <v>1412750</v>
      </c>
      <c r="C93" s="195">
        <v>9661212</v>
      </c>
      <c r="D93" s="190">
        <v>3768300</v>
      </c>
      <c r="E93" s="209">
        <v>878939</v>
      </c>
      <c r="F93" s="210"/>
      <c r="G93" s="195">
        <v>7528000</v>
      </c>
      <c r="H93" s="190">
        <v>3739080</v>
      </c>
      <c r="I93" s="190"/>
      <c r="J93" s="195">
        <v>4010003</v>
      </c>
      <c r="K93" s="190">
        <v>9818630</v>
      </c>
      <c r="L93" s="195">
        <v>2240163</v>
      </c>
      <c r="M93" s="190">
        <v>2867561</v>
      </c>
      <c r="N93" s="195">
        <v>728240</v>
      </c>
      <c r="O93" s="190">
        <v>3626400</v>
      </c>
      <c r="P93" s="195">
        <v>190006</v>
      </c>
      <c r="Q93" s="190">
        <v>5650400</v>
      </c>
      <c r="R93" s="213">
        <v>10163500</v>
      </c>
    </row>
    <row r="94" spans="1:21" s="221" customFormat="1" ht="28.5" customHeight="1" x14ac:dyDescent="0.55000000000000004">
      <c r="A94" s="215">
        <v>44824</v>
      </c>
      <c r="B94" s="216">
        <v>1492790</v>
      </c>
      <c r="C94" s="217">
        <v>9661212</v>
      </c>
      <c r="D94" s="216">
        <v>3800990</v>
      </c>
      <c r="E94" s="209">
        <v>919662</v>
      </c>
      <c r="F94" s="210"/>
      <c r="G94" s="195">
        <v>7528000</v>
      </c>
      <c r="H94" s="216">
        <v>3741930</v>
      </c>
      <c r="I94" s="216"/>
      <c r="J94" s="217">
        <v>4041611</v>
      </c>
      <c r="K94" s="216">
        <v>9837010</v>
      </c>
      <c r="L94" s="217">
        <v>2340796</v>
      </c>
      <c r="M94" s="216">
        <v>2924227</v>
      </c>
      <c r="N94" s="217">
        <v>892220</v>
      </c>
      <c r="O94" s="216">
        <v>3631460</v>
      </c>
      <c r="P94" s="217">
        <v>200550</v>
      </c>
      <c r="Q94" s="216">
        <v>5684130</v>
      </c>
      <c r="R94" s="218">
        <v>10163500</v>
      </c>
      <c r="S94" s="219"/>
      <c r="T94" s="220"/>
      <c r="U94" s="220"/>
    </row>
    <row r="95" spans="1:21" ht="28.5" customHeight="1" x14ac:dyDescent="0.55000000000000004">
      <c r="A95" s="196">
        <v>44831</v>
      </c>
      <c r="B95" s="216">
        <v>1570900</v>
      </c>
      <c r="C95" s="217">
        <v>9661212</v>
      </c>
      <c r="D95" s="216">
        <v>3830499</v>
      </c>
      <c r="E95" s="209">
        <v>956478</v>
      </c>
      <c r="F95" s="210"/>
      <c r="G95" s="195">
        <v>7528000</v>
      </c>
      <c r="H95" s="216">
        <v>3744740</v>
      </c>
      <c r="I95" s="216"/>
      <c r="J95" s="217">
        <v>4165000</v>
      </c>
      <c r="K95" s="216">
        <v>9831610</v>
      </c>
      <c r="L95" s="217">
        <v>2435844</v>
      </c>
      <c r="M95" s="216">
        <v>2982333</v>
      </c>
      <c r="N95" s="217">
        <v>1062150</v>
      </c>
      <c r="O95" s="216">
        <v>3636580</v>
      </c>
      <c r="P95" s="217">
        <v>211409</v>
      </c>
      <c r="Q95" s="216">
        <v>5720125</v>
      </c>
      <c r="R95" s="218">
        <v>10163500</v>
      </c>
      <c r="S95" s="197"/>
      <c r="T95" s="197"/>
      <c r="U95" s="197"/>
    </row>
    <row r="96" spans="1:21" ht="28.5" customHeight="1" x14ac:dyDescent="0.35">
      <c r="A96" s="196">
        <v>44838</v>
      </c>
      <c r="B96" s="190">
        <v>1645670</v>
      </c>
      <c r="C96" s="195">
        <v>9661212</v>
      </c>
      <c r="D96" s="190">
        <v>3850900</v>
      </c>
      <c r="E96" s="211">
        <v>1061578</v>
      </c>
      <c r="F96" s="212"/>
      <c r="G96" s="195">
        <v>7528000</v>
      </c>
      <c r="H96" s="190">
        <v>3747780</v>
      </c>
      <c r="I96" s="190"/>
      <c r="J96" s="195">
        <v>4210056</v>
      </c>
      <c r="K96" s="190">
        <v>9925800</v>
      </c>
      <c r="L96" s="195">
        <v>2529280</v>
      </c>
      <c r="M96" s="190">
        <v>3039090</v>
      </c>
      <c r="N96" s="195">
        <v>1203090</v>
      </c>
      <c r="O96" s="190">
        <v>3641510</v>
      </c>
      <c r="P96" s="195">
        <v>221785</v>
      </c>
      <c r="Q96" s="190">
        <v>5764050</v>
      </c>
      <c r="R96" s="195">
        <v>10163500</v>
      </c>
      <c r="S96" s="197"/>
      <c r="T96" s="197"/>
      <c r="U96" s="197"/>
    </row>
    <row r="97" spans="1:21" ht="28.5" customHeight="1" x14ac:dyDescent="0.35">
      <c r="A97" s="196">
        <v>44845</v>
      </c>
      <c r="B97" s="190">
        <v>1719150</v>
      </c>
      <c r="C97" s="195">
        <v>9661212</v>
      </c>
      <c r="D97" s="190">
        <v>3869876</v>
      </c>
      <c r="E97" s="209">
        <v>1065679</v>
      </c>
      <c r="F97" s="210"/>
      <c r="G97" s="195">
        <v>7528000</v>
      </c>
      <c r="H97" s="190">
        <v>3749023</v>
      </c>
      <c r="I97" s="190"/>
      <c r="J97" s="195">
        <v>4250624</v>
      </c>
      <c r="K97" s="190">
        <v>9938000</v>
      </c>
      <c r="L97" s="195">
        <v>2624651</v>
      </c>
      <c r="M97" s="190">
        <v>3095471</v>
      </c>
      <c r="N97" s="195">
        <v>1395068</v>
      </c>
      <c r="O97" s="190">
        <v>3646632</v>
      </c>
      <c r="P97" s="195">
        <v>229654</v>
      </c>
      <c r="Q97" s="190">
        <v>5800385</v>
      </c>
      <c r="R97" s="195">
        <v>10163500</v>
      </c>
      <c r="S97" s="197"/>
      <c r="T97" s="197"/>
      <c r="U97" s="197"/>
    </row>
    <row r="98" spans="1:21" ht="28.5" customHeight="1" x14ac:dyDescent="0.35">
      <c r="A98" s="196">
        <v>44852</v>
      </c>
      <c r="B98" s="190">
        <v>1791070</v>
      </c>
      <c r="C98" s="195">
        <v>9661212</v>
      </c>
      <c r="D98" s="190">
        <v>3889340</v>
      </c>
      <c r="E98" s="209">
        <v>1058567</v>
      </c>
      <c r="F98" s="210"/>
      <c r="G98" s="195">
        <v>7528000</v>
      </c>
      <c r="H98" s="190">
        <v>3759960</v>
      </c>
      <c r="I98" s="190"/>
      <c r="J98" s="195">
        <v>4352083</v>
      </c>
      <c r="K98" s="190">
        <v>212500</v>
      </c>
      <c r="L98" s="195">
        <v>2654247</v>
      </c>
      <c r="M98" s="190">
        <v>3150608</v>
      </c>
      <c r="N98" s="195">
        <v>1486370</v>
      </c>
      <c r="O98" s="190">
        <v>3651978</v>
      </c>
      <c r="P98" s="195">
        <v>242489</v>
      </c>
      <c r="Q98" s="190">
        <v>5835340</v>
      </c>
      <c r="R98" s="195">
        <v>10163500</v>
      </c>
      <c r="S98" s="197"/>
      <c r="T98" s="197"/>
      <c r="U98" s="197"/>
    </row>
    <row r="99" spans="1:21" ht="28.5" customHeight="1" x14ac:dyDescent="0.35">
      <c r="A99" s="196">
        <v>44859</v>
      </c>
      <c r="B99" s="190">
        <v>1862177</v>
      </c>
      <c r="C99" s="195">
        <v>9661212</v>
      </c>
      <c r="D99" s="190">
        <v>3895000</v>
      </c>
      <c r="E99" s="209">
        <v>1089958</v>
      </c>
      <c r="F99" s="210"/>
      <c r="G99" s="195">
        <v>7528000</v>
      </c>
      <c r="H99" s="190">
        <v>3763400</v>
      </c>
      <c r="I99" s="190"/>
      <c r="J99" s="195">
        <v>4402090</v>
      </c>
      <c r="K99" s="190">
        <v>342690</v>
      </c>
      <c r="L99" s="195">
        <v>2654247</v>
      </c>
      <c r="M99" s="190">
        <v>3206941</v>
      </c>
      <c r="N99" s="195">
        <v>1628340</v>
      </c>
      <c r="O99" s="190">
        <v>3657876</v>
      </c>
      <c r="P99" s="195">
        <v>252891</v>
      </c>
      <c r="Q99" s="190">
        <v>5869350</v>
      </c>
      <c r="R99" s="195">
        <v>101163500</v>
      </c>
      <c r="S99" s="197"/>
      <c r="T99" s="197"/>
      <c r="U99" s="197"/>
    </row>
    <row r="100" spans="1:21" ht="28.5" customHeight="1" x14ac:dyDescent="0.35">
      <c r="A100" s="196">
        <v>44866</v>
      </c>
      <c r="B100" s="190">
        <v>1933457</v>
      </c>
      <c r="C100" s="195">
        <v>9661212</v>
      </c>
      <c r="D100" s="190">
        <v>3906770</v>
      </c>
      <c r="E100" s="195">
        <v>1121541</v>
      </c>
      <c r="F100" s="190"/>
      <c r="G100" s="195">
        <v>7528000</v>
      </c>
      <c r="H100" s="190">
        <v>3768980</v>
      </c>
      <c r="I100" s="190"/>
      <c r="J100" s="195">
        <v>4488461</v>
      </c>
      <c r="K100" s="190">
        <v>469870</v>
      </c>
      <c r="L100" s="195">
        <v>2654247</v>
      </c>
      <c r="M100" s="190">
        <v>3263455</v>
      </c>
      <c r="N100" s="195">
        <v>1710820</v>
      </c>
      <c r="O100" s="190">
        <v>3660860</v>
      </c>
      <c r="P100" s="195">
        <v>263455</v>
      </c>
      <c r="Q100" s="190">
        <v>5903300</v>
      </c>
      <c r="R100" s="195">
        <v>10163500</v>
      </c>
      <c r="S100" s="197"/>
      <c r="T100" s="197"/>
      <c r="U100" s="197"/>
    </row>
    <row r="101" spans="1:21" ht="28.5" customHeight="1" x14ac:dyDescent="0.35">
      <c r="A101" s="196">
        <v>44873</v>
      </c>
      <c r="B101" s="190">
        <v>2007173</v>
      </c>
      <c r="C101" s="195">
        <v>9661212</v>
      </c>
      <c r="D101" s="190">
        <v>3917850</v>
      </c>
      <c r="E101" s="195">
        <v>1151345</v>
      </c>
      <c r="F101" s="190"/>
      <c r="G101" s="195">
        <v>7528000</v>
      </c>
      <c r="H101" s="190">
        <v>3774410</v>
      </c>
      <c r="I101" s="190"/>
      <c r="J101" s="195">
        <v>4560233</v>
      </c>
      <c r="K101" s="190">
        <v>591900</v>
      </c>
      <c r="L101" s="195">
        <v>2694517</v>
      </c>
      <c r="M101" s="190">
        <v>3319844</v>
      </c>
      <c r="N101" s="195">
        <v>1840510</v>
      </c>
      <c r="O101" s="190">
        <v>3665570</v>
      </c>
      <c r="P101" s="195">
        <v>273520</v>
      </c>
      <c r="Q101" s="190">
        <v>5935210</v>
      </c>
      <c r="R101" s="195">
        <v>10163500</v>
      </c>
      <c r="S101" s="197"/>
      <c r="T101" s="197"/>
      <c r="U101" s="197"/>
    </row>
    <row r="102" spans="1:21" ht="28.5" customHeight="1" x14ac:dyDescent="0.35">
      <c r="A102" s="196">
        <v>44880</v>
      </c>
      <c r="B102" s="190">
        <v>2080768</v>
      </c>
      <c r="C102" s="195">
        <v>9793630</v>
      </c>
      <c r="D102" s="190">
        <v>3928750</v>
      </c>
      <c r="E102" s="195">
        <v>1180878</v>
      </c>
      <c r="F102" s="190"/>
      <c r="G102" s="195">
        <v>7528000</v>
      </c>
      <c r="H102" s="190">
        <v>3779790</v>
      </c>
      <c r="I102" s="190"/>
      <c r="J102" s="195">
        <v>4676982</v>
      </c>
      <c r="K102" s="190">
        <v>711960</v>
      </c>
      <c r="L102" s="195">
        <v>2694517</v>
      </c>
      <c r="M102" s="190">
        <v>3376840</v>
      </c>
      <c r="N102" s="195">
        <v>1996910</v>
      </c>
      <c r="O102" s="190">
        <v>3670360</v>
      </c>
      <c r="P102" s="195">
        <v>283734</v>
      </c>
      <c r="Q102" s="190">
        <v>5965700</v>
      </c>
      <c r="R102" s="195">
        <v>10163500</v>
      </c>
      <c r="S102" s="197"/>
      <c r="T102" s="197"/>
      <c r="U102" s="197"/>
    </row>
    <row r="103" spans="1:21" ht="28.5" customHeight="1" x14ac:dyDescent="0.35">
      <c r="A103" s="196">
        <v>44887</v>
      </c>
      <c r="B103" s="190">
        <v>2151905</v>
      </c>
      <c r="C103" s="195">
        <v>9793630</v>
      </c>
      <c r="D103" s="190">
        <v>3937824</v>
      </c>
      <c r="E103" s="195">
        <v>1210982</v>
      </c>
      <c r="F103" s="190"/>
      <c r="G103" s="195">
        <v>7528000</v>
      </c>
      <c r="H103" s="190">
        <v>3784567</v>
      </c>
      <c r="I103" s="190"/>
      <c r="J103" s="195">
        <v>4751987</v>
      </c>
      <c r="K103" s="190">
        <v>830435</v>
      </c>
      <c r="L103" s="195">
        <v>2749595</v>
      </c>
      <c r="M103" s="190">
        <v>3433663</v>
      </c>
      <c r="N103" s="195">
        <v>2120645</v>
      </c>
      <c r="O103" s="190">
        <v>3676987</v>
      </c>
      <c r="P103" s="195">
        <v>292723</v>
      </c>
      <c r="Q103" s="190">
        <v>5999600</v>
      </c>
      <c r="R103" s="195">
        <v>10163500</v>
      </c>
      <c r="S103" s="197"/>
      <c r="T103" s="197"/>
      <c r="U103" s="197"/>
    </row>
    <row r="104" spans="1:21" ht="28.5" customHeight="1" x14ac:dyDescent="0.35">
      <c r="A104" s="196">
        <v>44894</v>
      </c>
      <c r="B104" s="190">
        <v>2223478</v>
      </c>
      <c r="C104" s="195">
        <v>9793630</v>
      </c>
      <c r="D104" s="190">
        <v>3952090</v>
      </c>
      <c r="E104" s="195">
        <v>1235829</v>
      </c>
      <c r="F104" s="190"/>
      <c r="G104" s="195">
        <v>7528000</v>
      </c>
      <c r="H104" s="190">
        <v>3790220</v>
      </c>
      <c r="I104" s="190"/>
      <c r="J104" s="195">
        <v>4760169</v>
      </c>
      <c r="K104" s="190">
        <v>947780</v>
      </c>
      <c r="L104" s="195">
        <v>2844718</v>
      </c>
      <c r="M104" s="190">
        <v>3491373</v>
      </c>
      <c r="N104" s="195">
        <v>2220820</v>
      </c>
      <c r="O104" s="190">
        <v>3679900</v>
      </c>
      <c r="P104" s="195">
        <v>304206</v>
      </c>
      <c r="Q104" s="190">
        <v>6022580</v>
      </c>
      <c r="R104" s="195">
        <v>10163500</v>
      </c>
      <c r="S104" s="197"/>
      <c r="T104" s="197"/>
      <c r="U104" s="197"/>
    </row>
    <row r="105" spans="1:21" ht="28.5" customHeight="1" x14ac:dyDescent="0.35">
      <c r="A105" s="196">
        <v>44901</v>
      </c>
      <c r="B105" s="190">
        <v>2291322</v>
      </c>
      <c r="C105" s="195">
        <v>9793630</v>
      </c>
      <c r="D105" s="190">
        <v>3973085</v>
      </c>
      <c r="E105" s="195">
        <v>1255730</v>
      </c>
      <c r="F105" s="190"/>
      <c r="G105" s="195">
        <v>7528000</v>
      </c>
      <c r="H105" s="190">
        <v>3795310</v>
      </c>
      <c r="I105" s="190"/>
      <c r="J105" s="195">
        <v>4771236</v>
      </c>
      <c r="K105" s="190">
        <v>1060450</v>
      </c>
      <c r="L105" s="195">
        <v>2934818</v>
      </c>
      <c r="M105" s="190">
        <v>3547810</v>
      </c>
      <c r="N105" s="195">
        <v>2312987</v>
      </c>
      <c r="O105" s="190">
        <v>3681890</v>
      </c>
      <c r="P105" s="195">
        <v>315304</v>
      </c>
      <c r="Q105" s="190">
        <v>6051210</v>
      </c>
      <c r="R105" s="195">
        <v>10163500</v>
      </c>
      <c r="S105" s="197"/>
      <c r="T105" s="197"/>
      <c r="U105" s="197"/>
    </row>
    <row r="106" spans="1:21" ht="28.5" customHeight="1" x14ac:dyDescent="0.35">
      <c r="A106" s="196">
        <v>44908</v>
      </c>
      <c r="B106" s="190">
        <v>2360094</v>
      </c>
      <c r="C106" s="195">
        <v>9793630</v>
      </c>
      <c r="D106" s="190">
        <v>3988124</v>
      </c>
      <c r="E106" s="195">
        <v>1276789</v>
      </c>
      <c r="F106" s="190"/>
      <c r="G106" s="195">
        <v>7528000</v>
      </c>
      <c r="H106" s="190">
        <v>3800482</v>
      </c>
      <c r="I106" s="190"/>
      <c r="J106" s="195">
        <v>4782693</v>
      </c>
      <c r="K106" s="190">
        <v>1174770</v>
      </c>
      <c r="L106" s="195">
        <v>3026595</v>
      </c>
      <c r="M106" s="190">
        <v>3604816</v>
      </c>
      <c r="N106" s="195">
        <v>2425965</v>
      </c>
      <c r="O106" s="190">
        <v>3684987</v>
      </c>
      <c r="P106" s="195">
        <v>325507</v>
      </c>
      <c r="Q106" s="190">
        <v>6081080</v>
      </c>
      <c r="R106" s="195">
        <v>10163500</v>
      </c>
      <c r="S106" s="197"/>
      <c r="T106" s="197"/>
      <c r="U106" s="197"/>
    </row>
    <row r="107" spans="1:21" ht="28.5" customHeight="1" x14ac:dyDescent="0.35">
      <c r="A107" s="196">
        <v>44915</v>
      </c>
      <c r="B107" s="190">
        <v>2428324</v>
      </c>
      <c r="C107" s="195">
        <v>13277</v>
      </c>
      <c r="D107" s="190">
        <v>3960230</v>
      </c>
      <c r="E107" s="195">
        <v>1315678</v>
      </c>
      <c r="F107" s="190"/>
      <c r="G107" s="195">
        <v>7528000</v>
      </c>
      <c r="H107" s="190">
        <v>3805570</v>
      </c>
      <c r="I107" s="190"/>
      <c r="J107" s="195">
        <v>4966170</v>
      </c>
      <c r="K107" s="190">
        <v>1176098</v>
      </c>
      <c r="L107" s="195">
        <v>3118730</v>
      </c>
      <c r="M107" s="190">
        <v>3662657</v>
      </c>
      <c r="N107" s="195">
        <v>2526789</v>
      </c>
      <c r="O107" s="190">
        <v>3688735</v>
      </c>
      <c r="P107" s="195">
        <v>334843</v>
      </c>
      <c r="Q107" s="190">
        <v>6111300</v>
      </c>
      <c r="R107" s="195">
        <v>10163500</v>
      </c>
      <c r="S107" s="197"/>
      <c r="T107" s="197"/>
      <c r="U107" s="197"/>
    </row>
    <row r="108" spans="1:21" ht="28.5" customHeight="1" x14ac:dyDescent="0.35">
      <c r="A108" s="196">
        <v>44922</v>
      </c>
      <c r="B108" s="190">
        <v>2433445</v>
      </c>
      <c r="C108" s="195">
        <v>35530</v>
      </c>
      <c r="D108" s="190">
        <v>3960230</v>
      </c>
      <c r="E108" s="195">
        <v>1328340</v>
      </c>
      <c r="F108" s="190"/>
      <c r="G108" s="195">
        <v>7428000</v>
      </c>
      <c r="H108" s="190">
        <v>3810730</v>
      </c>
      <c r="I108" s="190"/>
      <c r="J108" s="195">
        <v>5079389</v>
      </c>
      <c r="K108" s="190">
        <v>1392940</v>
      </c>
      <c r="L108" s="195">
        <v>3208780</v>
      </c>
      <c r="M108" s="190">
        <v>3718648</v>
      </c>
      <c r="N108" s="195">
        <v>2769290</v>
      </c>
      <c r="O108" s="190">
        <v>3699430</v>
      </c>
      <c r="P108" s="195">
        <v>344947</v>
      </c>
      <c r="Q108" s="190">
        <v>6141530</v>
      </c>
      <c r="R108" s="195">
        <v>10163500</v>
      </c>
      <c r="S108" s="197"/>
      <c r="T108" s="197"/>
      <c r="U108" s="197"/>
    </row>
    <row r="109" spans="1:21" ht="28.5" customHeight="1" x14ac:dyDescent="0.35">
      <c r="A109" s="207">
        <v>44929</v>
      </c>
      <c r="B109" s="195">
        <v>2452832</v>
      </c>
      <c r="C109" s="190">
        <v>45876</v>
      </c>
      <c r="D109" s="190">
        <v>3960230</v>
      </c>
      <c r="E109" s="190">
        <v>1340675</v>
      </c>
      <c r="F109" s="190">
        <v>19519</v>
      </c>
      <c r="G109" s="195">
        <v>7428000</v>
      </c>
      <c r="H109" s="190">
        <v>3815543</v>
      </c>
      <c r="I109" s="190"/>
      <c r="J109" s="208">
        <v>5180345</v>
      </c>
      <c r="K109" s="190">
        <v>1430345</v>
      </c>
      <c r="L109" s="208">
        <v>3280765</v>
      </c>
      <c r="M109" s="208">
        <v>3748128</v>
      </c>
      <c r="N109" s="208">
        <v>2820640</v>
      </c>
      <c r="O109" s="208">
        <v>3707475</v>
      </c>
      <c r="P109" s="208">
        <v>353789</v>
      </c>
      <c r="Q109" s="208">
        <v>6163654</v>
      </c>
      <c r="R109" s="208">
        <v>10163500</v>
      </c>
      <c r="S109" s="197"/>
      <c r="T109" s="197"/>
      <c r="U109" s="197"/>
    </row>
    <row r="110" spans="1:21" ht="28.5" customHeight="1" x14ac:dyDescent="0.35">
      <c r="A110" s="207">
        <v>44937</v>
      </c>
      <c r="B110" s="195">
        <v>2569552</v>
      </c>
      <c r="C110" s="190">
        <v>55000</v>
      </c>
      <c r="D110" s="208">
        <v>3960230</v>
      </c>
      <c r="E110" s="190">
        <v>1370324</v>
      </c>
      <c r="F110" s="190">
        <v>21510</v>
      </c>
      <c r="G110" s="195">
        <v>7428000</v>
      </c>
      <c r="H110" s="190">
        <v>3822160</v>
      </c>
      <c r="I110" s="190"/>
      <c r="J110" s="208">
        <v>5200000</v>
      </c>
      <c r="K110" s="190">
        <v>1617780</v>
      </c>
      <c r="L110" s="208">
        <v>3404728</v>
      </c>
      <c r="M110" s="208">
        <v>3840256</v>
      </c>
      <c r="N110" s="208">
        <v>3071680</v>
      </c>
      <c r="O110" s="208">
        <v>3712540</v>
      </c>
      <c r="P110" s="208">
        <v>366540</v>
      </c>
      <c r="Q110" s="208">
        <v>6208530</v>
      </c>
      <c r="R110" s="208">
        <v>10163500</v>
      </c>
      <c r="S110" s="197"/>
      <c r="T110" s="197"/>
      <c r="U110" s="197"/>
    </row>
    <row r="111" spans="1:21" ht="28.5" customHeight="1" x14ac:dyDescent="0.35">
      <c r="A111" s="196">
        <v>44944</v>
      </c>
      <c r="B111" s="190">
        <v>2643070</v>
      </c>
      <c r="C111" s="190">
        <v>64430</v>
      </c>
      <c r="D111" s="190">
        <v>3963830</v>
      </c>
      <c r="E111" s="195">
        <v>1356590</v>
      </c>
      <c r="F111" s="190">
        <v>30701</v>
      </c>
      <c r="G111" s="195">
        <v>7428000</v>
      </c>
      <c r="H111" s="190">
        <v>3830630</v>
      </c>
      <c r="I111" s="190"/>
      <c r="J111" s="195">
        <v>5233473</v>
      </c>
      <c r="K111" s="190">
        <v>1707290</v>
      </c>
      <c r="L111" s="195">
        <v>3482743</v>
      </c>
      <c r="M111" s="190">
        <v>3889056</v>
      </c>
      <c r="N111" s="195">
        <v>3194840</v>
      </c>
      <c r="O111" s="190">
        <v>3723260</v>
      </c>
      <c r="P111" s="195">
        <v>375270</v>
      </c>
      <c r="Q111" s="190">
        <v>6236110</v>
      </c>
      <c r="R111" s="208">
        <v>10163500</v>
      </c>
      <c r="S111" s="197"/>
      <c r="T111" s="197"/>
      <c r="U111" s="197"/>
    </row>
    <row r="112" spans="1:21" ht="28.5" customHeight="1" x14ac:dyDescent="0.35">
      <c r="A112" s="196">
        <v>44950</v>
      </c>
      <c r="B112" s="190">
        <v>2644690</v>
      </c>
      <c r="C112" s="195">
        <v>75591</v>
      </c>
      <c r="D112" s="190">
        <v>3963950</v>
      </c>
      <c r="E112" s="195">
        <v>1373968</v>
      </c>
      <c r="F112" s="190">
        <v>38856</v>
      </c>
      <c r="G112" s="195">
        <v>7428000</v>
      </c>
      <c r="H112" s="190">
        <v>3855560</v>
      </c>
      <c r="I112" s="190"/>
      <c r="J112" s="195">
        <v>5273432</v>
      </c>
      <c r="K112" s="190">
        <v>1793130</v>
      </c>
      <c r="L112" s="195">
        <v>3553040</v>
      </c>
      <c r="M112" s="190">
        <v>3919812</v>
      </c>
      <c r="N112" s="195">
        <v>3194650</v>
      </c>
      <c r="O112" s="190">
        <v>3732890</v>
      </c>
      <c r="P112" s="195">
        <v>375980</v>
      </c>
      <c r="Q112" s="190">
        <v>6262840</v>
      </c>
      <c r="R112" s="195">
        <v>12147900</v>
      </c>
      <c r="S112" s="197"/>
      <c r="T112" s="197"/>
      <c r="U112" s="197"/>
    </row>
    <row r="113" spans="1:18" ht="28.5" customHeight="1" x14ac:dyDescent="0.35">
      <c r="A113" s="196">
        <v>44957</v>
      </c>
      <c r="B113" s="190">
        <v>2645021</v>
      </c>
      <c r="C113" s="195">
        <v>85600</v>
      </c>
      <c r="D113" s="190">
        <v>3963900</v>
      </c>
      <c r="E113" s="195">
        <v>1452953</v>
      </c>
      <c r="F113" s="190">
        <v>46804</v>
      </c>
      <c r="G113" s="195">
        <v>7428000</v>
      </c>
      <c r="H113" s="190">
        <v>3899999</v>
      </c>
      <c r="I113" s="190"/>
      <c r="J113" s="195">
        <v>5300000</v>
      </c>
      <c r="K113" s="190">
        <v>1897810</v>
      </c>
      <c r="L113" s="195">
        <v>3664206</v>
      </c>
      <c r="M113" s="190">
        <v>3919812</v>
      </c>
      <c r="N113" s="195">
        <v>3194650</v>
      </c>
      <c r="O113" s="190">
        <v>3732890</v>
      </c>
      <c r="P113" s="195">
        <v>376271</v>
      </c>
      <c r="Q113" s="190">
        <v>6275240</v>
      </c>
      <c r="R113" s="195">
        <v>12507709</v>
      </c>
    </row>
    <row r="114" spans="1:18" ht="28.5" customHeight="1" x14ac:dyDescent="0.35">
      <c r="A114" s="196">
        <v>44964</v>
      </c>
      <c r="B114" s="190">
        <v>2645021</v>
      </c>
      <c r="C114" s="195">
        <v>111540</v>
      </c>
      <c r="D114" s="190">
        <v>3963900</v>
      </c>
      <c r="E114" s="195">
        <v>1488762</v>
      </c>
      <c r="F114" s="190">
        <v>54620</v>
      </c>
      <c r="G114" s="195">
        <v>7428000</v>
      </c>
      <c r="H114" s="190">
        <v>3933880</v>
      </c>
      <c r="I114" s="190"/>
      <c r="J114" s="195">
        <v>5384712</v>
      </c>
      <c r="K114" s="190">
        <v>2001490</v>
      </c>
      <c r="L114" s="195">
        <v>3738791</v>
      </c>
      <c r="M114" s="190">
        <v>3936222</v>
      </c>
      <c r="N114" s="195">
        <v>3194650</v>
      </c>
      <c r="O114" s="190">
        <v>3748020</v>
      </c>
      <c r="P114" s="195">
        <v>388984</v>
      </c>
      <c r="Q114" s="190">
        <v>6328330</v>
      </c>
      <c r="R114" s="195">
        <v>12895600</v>
      </c>
    </row>
    <row r="115" spans="1:18" ht="28.5" customHeight="1" x14ac:dyDescent="0.35">
      <c r="A115" s="196">
        <v>44971</v>
      </c>
      <c r="B115" s="190">
        <v>2645021</v>
      </c>
      <c r="C115" s="195">
        <v>127224</v>
      </c>
      <c r="D115" s="190">
        <v>3963900</v>
      </c>
      <c r="E115" s="195">
        <v>1500950</v>
      </c>
      <c r="F115" s="190">
        <v>60818</v>
      </c>
      <c r="G115" s="195">
        <v>7428000</v>
      </c>
      <c r="H115" s="190">
        <v>3965800</v>
      </c>
      <c r="I115" s="190"/>
      <c r="J115" s="195">
        <v>5400934</v>
      </c>
      <c r="K115" s="190">
        <v>2092878</v>
      </c>
      <c r="L115" s="195">
        <v>3805846</v>
      </c>
      <c r="M115" s="190">
        <v>3974175</v>
      </c>
      <c r="N115" s="195">
        <v>3291000</v>
      </c>
      <c r="O115" s="190">
        <v>3751590</v>
      </c>
      <c r="P115" s="195">
        <v>404261</v>
      </c>
      <c r="Q115" s="190">
        <v>6352800</v>
      </c>
      <c r="R115" s="195">
        <v>13524300</v>
      </c>
    </row>
    <row r="116" spans="1:18" ht="28.5" customHeight="1" x14ac:dyDescent="0.35">
      <c r="A116" s="196">
        <v>44978</v>
      </c>
      <c r="B116" s="190">
        <v>43352</v>
      </c>
      <c r="C116" s="195">
        <v>143988</v>
      </c>
      <c r="D116" s="190">
        <v>4041610</v>
      </c>
      <c r="E116" s="195">
        <v>1540192</v>
      </c>
      <c r="F116" s="190">
        <v>69452</v>
      </c>
      <c r="G116" s="195">
        <v>7428000</v>
      </c>
      <c r="H116" s="190">
        <v>4005103</v>
      </c>
      <c r="I116" s="190"/>
      <c r="J116" s="195">
        <v>5400610</v>
      </c>
      <c r="K116" s="190">
        <v>2196510</v>
      </c>
      <c r="L116" s="195">
        <v>3896794</v>
      </c>
      <c r="M116" s="190">
        <v>4027361</v>
      </c>
      <c r="N116" s="195">
        <v>3483710</v>
      </c>
      <c r="O116" s="190">
        <v>3760800</v>
      </c>
      <c r="P116" s="195">
        <v>422503</v>
      </c>
      <c r="Q116" s="190">
        <v>6391475</v>
      </c>
      <c r="R116" s="195">
        <v>14712000</v>
      </c>
    </row>
    <row r="117" spans="1:18" ht="28.5" customHeight="1" x14ac:dyDescent="0.35">
      <c r="A117" s="196">
        <v>44985</v>
      </c>
      <c r="B117" s="190">
        <v>100250</v>
      </c>
      <c r="C117" s="195">
        <v>161290</v>
      </c>
      <c r="D117" s="190">
        <v>4146610</v>
      </c>
      <c r="E117" s="195">
        <v>1568869</v>
      </c>
      <c r="F117" s="190">
        <v>72921</v>
      </c>
      <c r="G117" s="195">
        <v>117451</v>
      </c>
      <c r="H117" s="190">
        <v>4045040</v>
      </c>
      <c r="I117" s="190"/>
      <c r="J117" s="197">
        <v>5422000</v>
      </c>
      <c r="K117" s="190">
        <v>2295800</v>
      </c>
      <c r="L117" s="195">
        <v>3984340</v>
      </c>
      <c r="M117" s="190">
        <v>4079040</v>
      </c>
      <c r="N117" s="195">
        <v>3565990</v>
      </c>
      <c r="O117" s="190">
        <v>3771440</v>
      </c>
      <c r="P117" s="195">
        <v>440533</v>
      </c>
      <c r="Q117" s="190">
        <v>6424000</v>
      </c>
      <c r="R117" s="195">
        <v>15487000</v>
      </c>
    </row>
    <row r="118" spans="1:18" ht="28.5" customHeight="1" x14ac:dyDescent="0.35">
      <c r="A118" s="196">
        <v>44992</v>
      </c>
      <c r="B118" s="190">
        <v>159453</v>
      </c>
      <c r="C118" s="195">
        <v>178447</v>
      </c>
      <c r="D118" s="190">
        <v>4237570</v>
      </c>
      <c r="E118" s="195">
        <v>1598700</v>
      </c>
      <c r="F118" s="190">
        <v>72921</v>
      </c>
      <c r="G118" s="195">
        <v>148690</v>
      </c>
      <c r="H118" s="190">
        <v>4089630</v>
      </c>
      <c r="J118" s="195">
        <v>5440890</v>
      </c>
      <c r="K118" s="190">
        <v>2406630</v>
      </c>
      <c r="L118" s="195">
        <v>4078295</v>
      </c>
      <c r="M118" s="190">
        <v>4135115</v>
      </c>
      <c r="N118" s="195">
        <v>3565998</v>
      </c>
      <c r="O118" s="190">
        <v>3781200</v>
      </c>
      <c r="P118" s="195">
        <v>459890</v>
      </c>
      <c r="Q118" s="190">
        <v>6460250</v>
      </c>
      <c r="R118" s="195">
        <v>16780000</v>
      </c>
    </row>
    <row r="119" spans="1:18" ht="28.5" customHeight="1" x14ac:dyDescent="0.35">
      <c r="A119" s="252">
        <v>45001</v>
      </c>
      <c r="B119" s="253">
        <v>231384</v>
      </c>
      <c r="C119" s="254">
        <v>203855</v>
      </c>
      <c r="D119" s="253">
        <v>4308600</v>
      </c>
      <c r="E119" s="250">
        <v>1646520</v>
      </c>
      <c r="F119" s="249">
        <v>72921</v>
      </c>
      <c r="G119" s="254">
        <v>179748</v>
      </c>
      <c r="H119" s="253">
        <v>4144346</v>
      </c>
      <c r="I119" s="190">
        <v>0</v>
      </c>
      <c r="J119" s="251">
        <v>5550000</v>
      </c>
      <c r="K119" s="253">
        <v>2526220</v>
      </c>
      <c r="L119" s="254">
        <v>4194403</v>
      </c>
      <c r="M119" s="253">
        <v>4202374</v>
      </c>
      <c r="N119" s="254">
        <v>3565998</v>
      </c>
      <c r="O119" s="253">
        <v>3795290</v>
      </c>
      <c r="P119" s="254">
        <v>468701</v>
      </c>
      <c r="Q119" s="253">
        <v>6500340</v>
      </c>
      <c r="R119" s="254">
        <v>17698900</v>
      </c>
    </row>
    <row r="120" spans="1:18" ht="28.5" customHeight="1" x14ac:dyDescent="0.35">
      <c r="A120" s="252">
        <v>45007</v>
      </c>
      <c r="B120" s="253">
        <v>277428</v>
      </c>
      <c r="C120" s="254">
        <v>221697</v>
      </c>
      <c r="D120" s="253">
        <v>4376550</v>
      </c>
      <c r="E120" s="250">
        <v>1670521</v>
      </c>
      <c r="F120" s="249">
        <v>72921</v>
      </c>
      <c r="G120" s="254">
        <v>198799</v>
      </c>
      <c r="H120" s="253">
        <v>4180110</v>
      </c>
      <c r="I120" s="190">
        <v>71000</v>
      </c>
      <c r="J120" s="254">
        <v>5655180</v>
      </c>
      <c r="K120" s="253">
        <v>2607404</v>
      </c>
      <c r="L120" s="254">
        <v>4296298</v>
      </c>
      <c r="M120" s="253">
        <v>4248781</v>
      </c>
      <c r="N120" s="254">
        <v>3565998</v>
      </c>
      <c r="O120" s="253">
        <v>3806108</v>
      </c>
      <c r="P120" s="254">
        <v>498429</v>
      </c>
      <c r="Q120" s="253">
        <v>6530763</v>
      </c>
      <c r="R120" s="254">
        <v>18511500</v>
      </c>
    </row>
    <row r="121" spans="1:18" ht="28.5" customHeight="1" x14ac:dyDescent="0.35">
      <c r="A121" s="252">
        <v>45013</v>
      </c>
      <c r="B121" s="253">
        <v>290499</v>
      </c>
      <c r="C121" s="254">
        <v>240564</v>
      </c>
      <c r="D121" s="253">
        <v>4401400</v>
      </c>
      <c r="E121" s="250">
        <v>1698789</v>
      </c>
      <c r="F121" s="249">
        <v>78162</v>
      </c>
      <c r="G121" s="254">
        <v>215717</v>
      </c>
      <c r="H121" s="253">
        <v>4215130</v>
      </c>
      <c r="I121" s="255">
        <v>177960</v>
      </c>
      <c r="J121" s="254">
        <v>5854235</v>
      </c>
      <c r="K121" s="253">
        <v>2694830</v>
      </c>
      <c r="L121" s="254">
        <v>4352600</v>
      </c>
      <c r="M121" s="253">
        <v>4293488</v>
      </c>
      <c r="N121" s="254">
        <v>3566280</v>
      </c>
      <c r="O121" s="253">
        <v>3806108</v>
      </c>
      <c r="P121" s="254">
        <v>510467</v>
      </c>
      <c r="Q121" s="253">
        <v>6550367</v>
      </c>
      <c r="R121" s="254">
        <v>19468900</v>
      </c>
    </row>
    <row r="122" spans="1:18" ht="28.5" customHeight="1" x14ac:dyDescent="0.35">
      <c r="A122" s="196">
        <v>45020</v>
      </c>
      <c r="B122" s="190">
        <v>292569</v>
      </c>
      <c r="C122" s="195">
        <v>258299</v>
      </c>
      <c r="D122" s="253">
        <v>4401400</v>
      </c>
      <c r="E122" s="250">
        <v>1698789</v>
      </c>
      <c r="F122" s="190">
        <v>78245</v>
      </c>
      <c r="G122" s="195">
        <v>234380</v>
      </c>
      <c r="H122" s="190">
        <v>4255700</v>
      </c>
      <c r="I122" s="190">
        <v>292569</v>
      </c>
      <c r="J122" s="195">
        <v>5880365</v>
      </c>
      <c r="K122" s="190">
        <v>2795950</v>
      </c>
      <c r="L122" s="195">
        <v>4441825</v>
      </c>
      <c r="M122" s="190">
        <v>4342907</v>
      </c>
      <c r="N122" s="195">
        <v>4520</v>
      </c>
      <c r="O122" s="253">
        <v>3806108</v>
      </c>
      <c r="P122" s="195">
        <v>522238</v>
      </c>
      <c r="Q122" s="190">
        <v>6600360</v>
      </c>
      <c r="R122" s="195">
        <v>20410600</v>
      </c>
    </row>
    <row r="123" spans="1:18" ht="28.5" customHeight="1" x14ac:dyDescent="0.35">
      <c r="A123" s="196">
        <v>45027</v>
      </c>
      <c r="B123" s="190">
        <v>290499</v>
      </c>
      <c r="C123" s="195">
        <v>264478</v>
      </c>
      <c r="D123" s="190">
        <v>4447300</v>
      </c>
      <c r="E123" s="195">
        <v>1698789</v>
      </c>
      <c r="F123" s="190">
        <v>78245</v>
      </c>
      <c r="G123" s="195">
        <v>251980</v>
      </c>
      <c r="H123" s="190">
        <v>4303010</v>
      </c>
      <c r="I123" s="190">
        <v>412755</v>
      </c>
      <c r="J123" s="195">
        <v>5780678</v>
      </c>
      <c r="K123" s="190">
        <v>2907420</v>
      </c>
      <c r="L123" s="195">
        <v>4537656</v>
      </c>
      <c r="M123" s="190">
        <v>4395549</v>
      </c>
      <c r="N123" s="195">
        <v>216614</v>
      </c>
      <c r="O123" s="190">
        <v>8956</v>
      </c>
      <c r="P123" s="195">
        <v>550550</v>
      </c>
      <c r="Q123" s="190">
        <v>6640300</v>
      </c>
      <c r="R123" s="195">
        <v>20410600</v>
      </c>
    </row>
    <row r="124" spans="1:18" ht="28.5" customHeight="1" x14ac:dyDescent="0.35">
      <c r="A124" s="196">
        <v>45034</v>
      </c>
      <c r="B124" s="190">
        <v>18243</v>
      </c>
      <c r="C124" s="195">
        <v>275356</v>
      </c>
      <c r="D124" s="190">
        <v>4487940</v>
      </c>
      <c r="E124" s="195">
        <v>1699490</v>
      </c>
      <c r="F124" s="190">
        <v>78245</v>
      </c>
      <c r="G124" s="195">
        <v>269238</v>
      </c>
      <c r="H124" s="190">
        <v>4347770</v>
      </c>
      <c r="I124" s="190">
        <v>527858</v>
      </c>
      <c r="J124" s="195">
        <v>5810380</v>
      </c>
      <c r="K124" s="190">
        <v>3015200</v>
      </c>
      <c r="L124" s="195">
        <v>4633078</v>
      </c>
      <c r="M124" s="190">
        <v>4446284</v>
      </c>
      <c r="N124" s="195">
        <v>394575</v>
      </c>
      <c r="O124" s="190">
        <v>17391</v>
      </c>
      <c r="P124" s="195">
        <v>560347</v>
      </c>
      <c r="Q124" s="190">
        <v>6670245</v>
      </c>
      <c r="R124" s="195">
        <v>20410600</v>
      </c>
    </row>
    <row r="125" spans="1:18" ht="28.5" customHeight="1" x14ac:dyDescent="0.35">
      <c r="A125" s="196">
        <v>45041</v>
      </c>
      <c r="B125" s="190">
        <v>89059</v>
      </c>
      <c r="C125" s="195">
        <v>323676</v>
      </c>
      <c r="D125" s="190">
        <v>4505876</v>
      </c>
      <c r="E125" s="195">
        <v>1708900</v>
      </c>
      <c r="F125" s="190">
        <v>78245</v>
      </c>
      <c r="G125" s="195">
        <v>283835</v>
      </c>
      <c r="H125" s="190">
        <v>4396920</v>
      </c>
      <c r="I125" s="190">
        <v>628726</v>
      </c>
      <c r="J125" s="195">
        <v>5900000</v>
      </c>
      <c r="K125" s="190">
        <v>3140050</v>
      </c>
      <c r="L125" s="195">
        <v>4672647</v>
      </c>
      <c r="M125" s="190">
        <v>4503309</v>
      </c>
      <c r="N125" s="195">
        <v>599242</v>
      </c>
      <c r="O125" s="190">
        <v>25908</v>
      </c>
      <c r="P125" s="195">
        <v>571789</v>
      </c>
      <c r="Q125" s="190">
        <v>6726320</v>
      </c>
      <c r="R125" s="195">
        <v>20410600</v>
      </c>
    </row>
    <row r="126" spans="1:18" ht="28.5" customHeight="1" x14ac:dyDescent="0.35">
      <c r="A126" s="196">
        <v>45048</v>
      </c>
      <c r="B126" s="190">
        <v>143118</v>
      </c>
      <c r="C126" s="195">
        <v>341547</v>
      </c>
      <c r="D126" s="190">
        <v>4249098</v>
      </c>
      <c r="E126" s="195">
        <v>1730654</v>
      </c>
      <c r="F126" s="190">
        <v>78245</v>
      </c>
      <c r="G126" s="195">
        <v>288912</v>
      </c>
      <c r="H126" s="190">
        <v>4434729</v>
      </c>
      <c r="I126" s="190">
        <v>694616</v>
      </c>
      <c r="J126" s="195">
        <v>6040000</v>
      </c>
      <c r="K126" s="190">
        <v>3240430</v>
      </c>
      <c r="L126" s="195">
        <v>4757988</v>
      </c>
      <c r="M126" s="190">
        <v>4547120</v>
      </c>
      <c r="N126" s="195">
        <v>764802</v>
      </c>
      <c r="O126" s="190">
        <v>33569</v>
      </c>
      <c r="P126" s="195">
        <v>583328</v>
      </c>
      <c r="Q126" s="190">
        <v>6952654</v>
      </c>
      <c r="R126" s="195">
        <v>20410600</v>
      </c>
    </row>
    <row r="127" spans="1:18" ht="28.5" customHeight="1" x14ac:dyDescent="0.35">
      <c r="A127" s="256">
        <v>45055</v>
      </c>
      <c r="B127" s="190">
        <v>205154</v>
      </c>
      <c r="C127" s="195">
        <v>364351</v>
      </c>
      <c r="D127" s="190">
        <v>4540780</v>
      </c>
      <c r="E127" s="195">
        <v>1827821</v>
      </c>
      <c r="F127" s="190" t="s">
        <v>244</v>
      </c>
      <c r="G127" s="195">
        <v>288912</v>
      </c>
      <c r="H127" s="190">
        <v>4477830</v>
      </c>
      <c r="I127" s="190">
        <v>766440</v>
      </c>
      <c r="J127" s="195">
        <v>6060786</v>
      </c>
      <c r="K127" s="190">
        <v>3354990</v>
      </c>
      <c r="L127" s="195">
        <v>4853720</v>
      </c>
      <c r="M127" s="190">
        <v>4598274</v>
      </c>
      <c r="N127" s="195">
        <v>955931</v>
      </c>
      <c r="O127" s="190">
        <v>38933</v>
      </c>
      <c r="P127" s="195">
        <v>596456</v>
      </c>
      <c r="Q127" s="190">
        <v>6809378</v>
      </c>
      <c r="R127" s="195">
        <v>20410600</v>
      </c>
    </row>
    <row r="128" spans="1:18" ht="28.5" customHeight="1" x14ac:dyDescent="0.35">
      <c r="A128" s="196">
        <v>45062</v>
      </c>
      <c r="B128" s="190">
        <v>263794</v>
      </c>
      <c r="C128" s="195">
        <v>396188</v>
      </c>
      <c r="D128" s="190">
        <v>4558480</v>
      </c>
      <c r="E128" s="195">
        <v>1849676</v>
      </c>
      <c r="F128" s="190" t="s">
        <v>244</v>
      </c>
      <c r="G128" s="195">
        <v>324867</v>
      </c>
      <c r="H128" s="190">
        <v>4511000</v>
      </c>
      <c r="I128" s="190">
        <v>840105</v>
      </c>
      <c r="J128" s="195">
        <v>6079347</v>
      </c>
      <c r="K128" s="190">
        <v>3354900</v>
      </c>
      <c r="L128" s="195">
        <v>4933615</v>
      </c>
      <c r="M128" s="190">
        <v>4543161</v>
      </c>
      <c r="N128" s="195">
        <v>1135984</v>
      </c>
      <c r="O128" s="190">
        <v>44905</v>
      </c>
      <c r="P128" s="195">
        <v>638726</v>
      </c>
      <c r="Q128" s="190">
        <v>6830340</v>
      </c>
      <c r="R128" s="195">
        <v>20410600</v>
      </c>
    </row>
    <row r="129" spans="1:18" ht="28.5" customHeight="1" x14ac:dyDescent="0.35">
      <c r="A129" s="196">
        <v>45069</v>
      </c>
      <c r="B129" s="190">
        <v>329648</v>
      </c>
      <c r="C129" s="195">
        <v>415347</v>
      </c>
      <c r="D129" s="190">
        <v>4561000</v>
      </c>
      <c r="E129" s="195">
        <v>1648150</v>
      </c>
      <c r="F129" s="190" t="s">
        <v>244</v>
      </c>
      <c r="G129" s="195">
        <v>340607</v>
      </c>
      <c r="H129" s="190">
        <v>4546780</v>
      </c>
      <c r="I129" s="190">
        <v>917954</v>
      </c>
      <c r="J129" s="195">
        <v>6130549</v>
      </c>
      <c r="K129" s="190">
        <v>3354900</v>
      </c>
      <c r="L129" s="195">
        <v>5024156</v>
      </c>
      <c r="M129" s="190">
        <v>4695093</v>
      </c>
      <c r="N129" s="195">
        <v>1349184</v>
      </c>
      <c r="O129" s="190">
        <v>49997</v>
      </c>
      <c r="P129" s="195">
        <v>659930</v>
      </c>
      <c r="Q129" s="190">
        <v>6869232</v>
      </c>
      <c r="R129" s="195">
        <v>20410600</v>
      </c>
    </row>
    <row r="130" spans="1:18" ht="28.5" customHeight="1" x14ac:dyDescent="0.35">
      <c r="A130" s="196">
        <v>45076</v>
      </c>
      <c r="B130" s="190">
        <v>400684</v>
      </c>
      <c r="C130" s="195">
        <v>440891</v>
      </c>
      <c r="D130" s="190">
        <v>4561200</v>
      </c>
      <c r="E130" s="195">
        <v>1746345</v>
      </c>
      <c r="F130" s="190" t="s">
        <v>244</v>
      </c>
      <c r="G130" s="195">
        <v>355280</v>
      </c>
      <c r="H130" s="190">
        <v>4582440</v>
      </c>
      <c r="I130" s="190">
        <v>997548</v>
      </c>
      <c r="J130" s="195">
        <v>6180891</v>
      </c>
      <c r="K130" s="190">
        <v>3526410</v>
      </c>
      <c r="L130" s="195">
        <v>5118060</v>
      </c>
      <c r="M130" s="190">
        <v>4748289</v>
      </c>
      <c r="N130" s="195">
        <v>1572480</v>
      </c>
      <c r="O130" s="190">
        <v>53627</v>
      </c>
      <c r="P130" s="195">
        <v>662658</v>
      </c>
      <c r="Q130" s="190">
        <v>6931200</v>
      </c>
      <c r="R130" s="195">
        <v>20410600</v>
      </c>
    </row>
    <row r="131" spans="1:18" ht="28.5" customHeight="1" x14ac:dyDescent="0.35">
      <c r="A131" s="196">
        <v>45083</v>
      </c>
      <c r="B131" s="190">
        <v>485160</v>
      </c>
      <c r="C131" s="195">
        <v>460350</v>
      </c>
      <c r="D131" s="190">
        <v>4561200</v>
      </c>
      <c r="E131" s="195">
        <v>1843678</v>
      </c>
      <c r="F131" s="190" t="s">
        <v>244</v>
      </c>
      <c r="G131" s="195">
        <v>369337</v>
      </c>
      <c r="H131" s="190">
        <v>4616900</v>
      </c>
      <c r="I131" s="190">
        <v>1057398</v>
      </c>
      <c r="J131" s="195">
        <v>6230982</v>
      </c>
      <c r="K131" s="190">
        <v>3666200</v>
      </c>
      <c r="L131" s="195">
        <v>5197052</v>
      </c>
      <c r="M131" s="190">
        <v>4792257</v>
      </c>
      <c r="N131" s="195">
        <v>1748184</v>
      </c>
      <c r="O131" s="190">
        <v>54553</v>
      </c>
      <c r="P131" s="195">
        <v>665121</v>
      </c>
      <c r="Q131" s="190">
        <v>6963403</v>
      </c>
      <c r="R131" s="195">
        <v>20410600</v>
      </c>
    </row>
    <row r="132" spans="1:18" ht="28.5" customHeight="1" x14ac:dyDescent="0.35">
      <c r="A132" s="196">
        <v>45090</v>
      </c>
      <c r="B132" s="190">
        <v>598560</v>
      </c>
      <c r="C132" s="195">
        <v>480277</v>
      </c>
      <c r="D132" s="190">
        <v>4561200</v>
      </c>
      <c r="E132" s="195">
        <v>1946245</v>
      </c>
      <c r="F132" s="190" t="s">
        <v>248</v>
      </c>
      <c r="G132" s="195">
        <v>383578</v>
      </c>
      <c r="H132" s="190">
        <v>4653220</v>
      </c>
      <c r="I132" s="190">
        <v>1129171</v>
      </c>
      <c r="J132" s="195">
        <v>6260946</v>
      </c>
      <c r="K132" s="190">
        <v>3809810</v>
      </c>
      <c r="L132" s="195">
        <v>5294335</v>
      </c>
      <c r="M132" s="190">
        <v>4845289</v>
      </c>
      <c r="N132" s="195">
        <v>1963325</v>
      </c>
      <c r="O132" s="190">
        <v>61162</v>
      </c>
      <c r="P132" s="195">
        <v>675322</v>
      </c>
      <c r="Q132" s="190">
        <v>7010410</v>
      </c>
      <c r="R132" s="195">
        <v>20410600</v>
      </c>
    </row>
    <row r="133" spans="1:18" ht="28.5" customHeight="1" x14ac:dyDescent="0.35">
      <c r="A133" s="263">
        <v>45095</v>
      </c>
      <c r="B133" s="261">
        <v>701508</v>
      </c>
      <c r="C133" s="262">
        <v>370188</v>
      </c>
      <c r="D133" s="261">
        <v>4561200</v>
      </c>
      <c r="E133" s="262">
        <v>1960331</v>
      </c>
      <c r="F133" s="261" t="s">
        <v>248</v>
      </c>
      <c r="G133" s="262">
        <v>393445</v>
      </c>
      <c r="H133" s="261">
        <v>4656700</v>
      </c>
      <c r="I133" s="261">
        <v>1178565</v>
      </c>
      <c r="J133" s="262">
        <v>6281786</v>
      </c>
      <c r="K133" s="261">
        <v>3938780</v>
      </c>
      <c r="L133" s="262">
        <v>5362849</v>
      </c>
      <c r="M133" s="261">
        <v>4882708</v>
      </c>
      <c r="N133" s="262">
        <v>2110839</v>
      </c>
      <c r="O133" s="261">
        <v>66580</v>
      </c>
      <c r="P133" s="262">
        <v>686041</v>
      </c>
      <c r="Q133" s="261">
        <v>7044500</v>
      </c>
      <c r="R133" s="262">
        <v>20410600</v>
      </c>
    </row>
    <row r="134" spans="1:18" ht="28.5" customHeight="1" x14ac:dyDescent="0.35">
      <c r="A134" s="196">
        <v>45104</v>
      </c>
      <c r="B134" s="190"/>
      <c r="C134" s="195"/>
      <c r="D134" s="190"/>
      <c r="E134" s="195"/>
      <c r="F134" s="190"/>
      <c r="G134" s="195"/>
      <c r="H134" s="190"/>
      <c r="I134" s="190"/>
      <c r="J134" s="195"/>
      <c r="K134" s="190"/>
      <c r="L134" s="195"/>
      <c r="M134" s="190"/>
      <c r="N134" s="195"/>
      <c r="O134" s="190"/>
      <c r="P134" s="195"/>
      <c r="Q134" s="190"/>
      <c r="R134" s="195"/>
    </row>
    <row r="135" spans="1:18" ht="28.5" customHeight="1" x14ac:dyDescent="0.35">
      <c r="A135" s="196">
        <v>45111</v>
      </c>
      <c r="B135" s="190"/>
      <c r="C135" s="195"/>
      <c r="D135" s="190"/>
      <c r="E135" s="195"/>
      <c r="F135" s="190"/>
      <c r="G135" s="195"/>
      <c r="H135" s="190"/>
      <c r="I135" s="190"/>
      <c r="J135" s="195"/>
      <c r="K135" s="190"/>
      <c r="L135" s="195"/>
      <c r="M135" s="190"/>
      <c r="N135" s="195"/>
      <c r="O135" s="190"/>
      <c r="P135" s="195"/>
      <c r="Q135" s="190"/>
      <c r="R135" s="195"/>
    </row>
    <row r="136" spans="1:18" ht="28.5" customHeight="1" x14ac:dyDescent="0.35">
      <c r="A136" s="196">
        <v>45118</v>
      </c>
      <c r="B136" s="190"/>
      <c r="C136" s="195"/>
      <c r="D136" s="190"/>
      <c r="E136" s="195"/>
      <c r="F136" s="190"/>
      <c r="G136" s="195"/>
      <c r="H136" s="190"/>
      <c r="I136" s="190"/>
      <c r="J136" s="195"/>
      <c r="K136" s="190"/>
      <c r="L136" s="195"/>
      <c r="M136" s="190"/>
      <c r="N136" s="195"/>
      <c r="O136" s="190"/>
      <c r="P136" s="195"/>
      <c r="Q136" s="190"/>
      <c r="R136" s="195"/>
    </row>
    <row r="137" spans="1:18" ht="28.5" customHeight="1" x14ac:dyDescent="0.35">
      <c r="A137" s="196">
        <v>45125</v>
      </c>
      <c r="B137" s="190"/>
      <c r="C137" s="195"/>
      <c r="D137" s="190"/>
      <c r="E137" s="195"/>
      <c r="F137" s="190"/>
      <c r="G137" s="195"/>
      <c r="H137" s="190"/>
      <c r="I137" s="190"/>
      <c r="J137" s="195"/>
      <c r="K137" s="190"/>
      <c r="L137" s="195"/>
      <c r="M137" s="190"/>
      <c r="N137" s="195"/>
      <c r="O137" s="190"/>
      <c r="P137" s="195"/>
      <c r="Q137" s="190"/>
      <c r="R137" s="195"/>
    </row>
    <row r="138" spans="1:18" ht="28.5" customHeight="1" x14ac:dyDescent="0.35">
      <c r="A138" s="196">
        <v>45132</v>
      </c>
      <c r="B138" s="190"/>
      <c r="C138" s="195"/>
      <c r="D138" s="190"/>
      <c r="E138" s="195"/>
      <c r="F138" s="190"/>
      <c r="G138" s="195"/>
      <c r="H138" s="190"/>
      <c r="I138" s="190"/>
      <c r="J138" s="195"/>
      <c r="K138" s="190"/>
      <c r="L138" s="195"/>
      <c r="M138" s="190"/>
      <c r="N138" s="195"/>
      <c r="O138" s="190"/>
      <c r="P138" s="195"/>
      <c r="Q138" s="190"/>
      <c r="R138" s="195"/>
    </row>
    <row r="139" spans="1:18" ht="28.5" customHeight="1" x14ac:dyDescent="0.35">
      <c r="A139" s="196">
        <v>45139</v>
      </c>
      <c r="B139" s="190"/>
      <c r="C139" s="195"/>
      <c r="D139" s="190"/>
      <c r="E139" s="195"/>
      <c r="F139" s="190"/>
      <c r="G139" s="195"/>
      <c r="H139" s="190"/>
      <c r="I139" s="190"/>
      <c r="J139" s="195"/>
      <c r="K139" s="190"/>
      <c r="L139" s="195"/>
      <c r="M139" s="190"/>
      <c r="N139" s="195"/>
      <c r="O139" s="190"/>
      <c r="P139" s="195"/>
      <c r="Q139" s="190"/>
      <c r="R139" s="195"/>
    </row>
    <row r="140" spans="1:18" ht="28.5" customHeight="1" x14ac:dyDescent="0.35">
      <c r="A140" s="196">
        <v>45146</v>
      </c>
      <c r="B140" s="190"/>
      <c r="C140" s="195"/>
      <c r="D140" s="190"/>
      <c r="E140" s="195"/>
      <c r="F140" s="190"/>
      <c r="G140" s="195"/>
      <c r="H140" s="190"/>
      <c r="I140" s="190"/>
      <c r="J140" s="195"/>
      <c r="K140" s="190"/>
      <c r="L140" s="195"/>
      <c r="M140" s="190"/>
      <c r="N140" s="195"/>
      <c r="O140" s="190"/>
      <c r="P140" s="195"/>
      <c r="Q140" s="190"/>
      <c r="R140" s="195"/>
    </row>
    <row r="141" spans="1:18" ht="28.5" customHeight="1" x14ac:dyDescent="0.35">
      <c r="A141" s="196">
        <v>45153</v>
      </c>
    </row>
    <row r="142" spans="1:18" ht="28.5" customHeight="1" x14ac:dyDescent="0.35">
      <c r="A142" s="196">
        <v>45160</v>
      </c>
    </row>
    <row r="143" spans="1:18" ht="28.5" customHeight="1" x14ac:dyDescent="0.35">
      <c r="A143" s="196">
        <v>45167</v>
      </c>
    </row>
    <row r="144" spans="1:18" ht="28.5" customHeight="1" x14ac:dyDescent="0.35">
      <c r="A144" s="196">
        <v>45174</v>
      </c>
    </row>
    <row r="145" spans="1:1" ht="28.5" customHeight="1" x14ac:dyDescent="0.35">
      <c r="A145" s="196">
        <v>45181</v>
      </c>
    </row>
    <row r="146" spans="1:1" ht="28.5" customHeight="1" x14ac:dyDescent="0.35">
      <c r="A146" s="196">
        <v>45188</v>
      </c>
    </row>
    <row r="147" spans="1:1" ht="28.5" customHeight="1" x14ac:dyDescent="0.35">
      <c r="A147" s="196">
        <v>45195</v>
      </c>
    </row>
    <row r="148" spans="1:1" ht="28.5" customHeight="1" x14ac:dyDescent="0.35">
      <c r="A148" s="196">
        <v>45202</v>
      </c>
    </row>
    <row r="149" spans="1:1" ht="28.5" customHeight="1" x14ac:dyDescent="0.35">
      <c r="A149" s="196">
        <v>45209</v>
      </c>
    </row>
    <row r="150" spans="1:1" ht="28.5" customHeight="1" x14ac:dyDescent="0.35">
      <c r="A150" s="196">
        <v>45216</v>
      </c>
    </row>
    <row r="151" spans="1:1" ht="28.5" customHeight="1" x14ac:dyDescent="0.35">
      <c r="A151" s="196">
        <v>45223</v>
      </c>
    </row>
    <row r="152" spans="1:1" ht="28.5" customHeight="1" x14ac:dyDescent="0.35">
      <c r="A152" s="196">
        <v>45230</v>
      </c>
    </row>
    <row r="153" spans="1:1" ht="28.5" customHeight="1" x14ac:dyDescent="0.35">
      <c r="A153" s="196">
        <v>45237</v>
      </c>
    </row>
    <row r="154" spans="1:1" ht="28.5" customHeight="1" x14ac:dyDescent="0.35">
      <c r="A154" s="196">
        <v>45244</v>
      </c>
    </row>
    <row r="155" spans="1:1" ht="28.5" customHeight="1" x14ac:dyDescent="0.35">
      <c r="A155" s="196">
        <v>45251</v>
      </c>
    </row>
    <row r="156" spans="1:1" ht="28.5" customHeight="1" x14ac:dyDescent="0.35">
      <c r="A156" s="196">
        <v>45258</v>
      </c>
    </row>
    <row r="157" spans="1:1" ht="28.5" customHeight="1" x14ac:dyDescent="0.35">
      <c r="A157" s="196">
        <v>45265</v>
      </c>
    </row>
    <row r="158" spans="1:1" ht="28.5" customHeight="1" x14ac:dyDescent="0.35">
      <c r="A158" s="196">
        <v>45272</v>
      </c>
    </row>
    <row r="159" spans="1:1" ht="28.5" customHeight="1" x14ac:dyDescent="0.35">
      <c r="A159" s="196">
        <v>45279</v>
      </c>
    </row>
  </sheetData>
  <pageMargins left="0.7" right="0.7" top="0.75" bottom="0.75" header="0.3" footer="0.3"/>
  <pageSetup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R9"/>
  <sheetViews>
    <sheetView workbookViewId="0">
      <selection activeCell="R19" sqref="R19"/>
    </sheetView>
  </sheetViews>
  <sheetFormatPr defaultRowHeight="14.5" x14ac:dyDescent="0.35"/>
  <cols>
    <col min="1" max="1" width="9.453125" bestFit="1" customWidth="1"/>
  </cols>
  <sheetData>
    <row r="1" spans="1:18" s="150" customFormat="1" ht="10.5" x14ac:dyDescent="0.25">
      <c r="A1" s="145"/>
      <c r="B1" s="146"/>
      <c r="C1" s="147"/>
      <c r="D1" s="146"/>
      <c r="E1" s="148"/>
      <c r="F1" s="149"/>
      <c r="G1" s="147" t="s">
        <v>133</v>
      </c>
      <c r="H1" s="146"/>
      <c r="I1" s="146"/>
      <c r="J1" s="147"/>
      <c r="K1" s="146"/>
      <c r="L1" s="147"/>
      <c r="M1" s="146"/>
      <c r="N1" s="147"/>
      <c r="O1" s="146"/>
      <c r="P1" s="147"/>
      <c r="Q1" s="146"/>
    </row>
    <row r="2" spans="1:18" s="150" customFormat="1" ht="10.5" x14ac:dyDescent="0.25">
      <c r="A2" s="151"/>
      <c r="B2" s="152" t="s">
        <v>68</v>
      </c>
      <c r="C2" s="153" t="s">
        <v>79</v>
      </c>
      <c r="D2" s="152" t="s">
        <v>192</v>
      </c>
      <c r="E2" s="153" t="s">
        <v>76</v>
      </c>
      <c r="F2" s="152" t="s">
        <v>238</v>
      </c>
      <c r="G2" s="153" t="s">
        <v>69</v>
      </c>
      <c r="H2" s="152" t="s">
        <v>127</v>
      </c>
      <c r="I2" s="152" t="s">
        <v>246</v>
      </c>
      <c r="J2" s="153" t="s">
        <v>70</v>
      </c>
      <c r="K2" s="152" t="s">
        <v>71</v>
      </c>
      <c r="L2" s="153" t="s">
        <v>72</v>
      </c>
      <c r="M2" s="152" t="s">
        <v>78</v>
      </c>
      <c r="N2" s="153" t="s">
        <v>74</v>
      </c>
      <c r="O2" s="152" t="s">
        <v>75</v>
      </c>
      <c r="P2" s="153" t="s">
        <v>73</v>
      </c>
      <c r="Q2" s="152" t="s">
        <v>77</v>
      </c>
    </row>
    <row r="3" spans="1:18" s="150" customFormat="1" ht="10.5" x14ac:dyDescent="0.25">
      <c r="A3" s="151"/>
      <c r="B3" s="154">
        <v>1</v>
      </c>
      <c r="C3" s="155">
        <v>2</v>
      </c>
      <c r="D3" s="156">
        <v>3</v>
      </c>
      <c r="E3" s="155">
        <v>4</v>
      </c>
      <c r="F3" s="156">
        <v>6</v>
      </c>
      <c r="G3" s="157">
        <v>7</v>
      </c>
      <c r="H3" s="156">
        <v>8</v>
      </c>
      <c r="I3" s="156">
        <v>10</v>
      </c>
      <c r="J3" s="155">
        <v>11</v>
      </c>
      <c r="K3" s="158">
        <v>12</v>
      </c>
      <c r="L3" s="155">
        <v>13</v>
      </c>
      <c r="M3" s="158">
        <v>15</v>
      </c>
      <c r="N3" s="155">
        <v>16</v>
      </c>
      <c r="O3" s="158">
        <v>17</v>
      </c>
      <c r="P3" s="155">
        <v>19</v>
      </c>
      <c r="Q3" s="158" t="s">
        <v>239</v>
      </c>
    </row>
    <row r="4" spans="1:18" s="26" customFormat="1" x14ac:dyDescent="0.35">
      <c r="A4" s="29">
        <v>44944</v>
      </c>
      <c r="B4" s="26">
        <v>128</v>
      </c>
      <c r="C4" s="26">
        <v>139</v>
      </c>
      <c r="D4" s="26">
        <v>74</v>
      </c>
      <c r="E4" s="26">
        <v>101</v>
      </c>
      <c r="F4" s="26">
        <v>117</v>
      </c>
      <c r="H4" s="26">
        <v>134</v>
      </c>
      <c r="J4" s="26">
        <v>151.6</v>
      </c>
      <c r="K4" s="26">
        <v>130</v>
      </c>
      <c r="L4" s="26">
        <v>198</v>
      </c>
      <c r="M4" s="26">
        <v>69.400000000000006</v>
      </c>
      <c r="N4" s="26">
        <v>61</v>
      </c>
      <c r="O4" s="26">
        <v>167</v>
      </c>
      <c r="P4" s="26">
        <v>81</v>
      </c>
      <c r="Q4" s="26">
        <v>127</v>
      </c>
      <c r="R4" s="26" t="s">
        <v>240</v>
      </c>
    </row>
    <row r="5" spans="1:18" x14ac:dyDescent="0.35">
      <c r="A5" s="169">
        <v>44946</v>
      </c>
      <c r="B5" s="26">
        <v>100</v>
      </c>
      <c r="C5" s="26">
        <v>141</v>
      </c>
      <c r="D5" s="26">
        <v>64</v>
      </c>
      <c r="E5" s="26">
        <v>101</v>
      </c>
      <c r="F5" s="26">
        <v>97</v>
      </c>
      <c r="G5" s="26"/>
      <c r="H5" s="26">
        <v>132</v>
      </c>
      <c r="I5" s="26"/>
      <c r="J5" s="26">
        <v>141</v>
      </c>
      <c r="K5" s="26">
        <v>90</v>
      </c>
      <c r="L5" s="26">
        <v>75</v>
      </c>
      <c r="M5" s="26">
        <v>61</v>
      </c>
      <c r="N5" s="26">
        <v>36</v>
      </c>
      <c r="O5" s="26">
        <v>165</v>
      </c>
      <c r="P5" s="26">
        <v>78</v>
      </c>
      <c r="Q5" s="26">
        <v>124</v>
      </c>
      <c r="R5" t="s">
        <v>241</v>
      </c>
    </row>
    <row r="6" spans="1:18" x14ac:dyDescent="0.35">
      <c r="A6" s="257">
        <v>45056</v>
      </c>
      <c r="B6" s="260">
        <v>115</v>
      </c>
      <c r="C6" s="260">
        <v>164</v>
      </c>
      <c r="D6" s="260">
        <v>130</v>
      </c>
      <c r="E6" s="32"/>
      <c r="F6" s="32"/>
      <c r="G6" s="260">
        <v>135</v>
      </c>
      <c r="H6" s="260">
        <v>120</v>
      </c>
      <c r="I6" s="260"/>
      <c r="J6" s="260">
        <v>122</v>
      </c>
      <c r="K6" s="260">
        <v>92</v>
      </c>
      <c r="L6" s="260">
        <v>231</v>
      </c>
      <c r="M6" s="260">
        <v>109</v>
      </c>
      <c r="N6" s="260">
        <v>32</v>
      </c>
      <c r="O6" s="260">
        <v>148</v>
      </c>
      <c r="P6" s="260">
        <v>80</v>
      </c>
      <c r="Q6" s="260">
        <v>125</v>
      </c>
      <c r="R6" s="258" t="s">
        <v>245</v>
      </c>
    </row>
    <row r="7" spans="1:18" x14ac:dyDescent="0.35">
      <c r="A7" s="259">
        <v>45057</v>
      </c>
      <c r="B7" s="32">
        <v>110</v>
      </c>
      <c r="C7" s="32">
        <v>162</v>
      </c>
      <c r="D7" s="32">
        <v>129</v>
      </c>
      <c r="E7" s="32"/>
      <c r="F7" s="32"/>
      <c r="G7" s="32">
        <v>134</v>
      </c>
      <c r="H7" s="32">
        <v>118</v>
      </c>
      <c r="I7" s="32"/>
      <c r="J7" s="32">
        <v>120</v>
      </c>
      <c r="K7" s="32">
        <v>88</v>
      </c>
      <c r="L7" s="32">
        <v>67</v>
      </c>
      <c r="M7" s="32">
        <v>60</v>
      </c>
      <c r="N7" s="32">
        <v>31</v>
      </c>
      <c r="O7" s="32">
        <v>147</v>
      </c>
      <c r="P7" s="32">
        <v>80</v>
      </c>
      <c r="Q7" s="32">
        <v>125</v>
      </c>
      <c r="R7" s="35" t="s">
        <v>187</v>
      </c>
    </row>
    <row r="8" spans="1:18" x14ac:dyDescent="0.35">
      <c r="A8" s="169">
        <v>45058</v>
      </c>
      <c r="E8">
        <v>136.5</v>
      </c>
      <c r="I8">
        <v>138</v>
      </c>
      <c r="R8" t="s">
        <v>247</v>
      </c>
    </row>
    <row r="9" spans="1:18" x14ac:dyDescent="0.35">
      <c r="A9" s="169">
        <v>45059</v>
      </c>
      <c r="F9">
        <v>99</v>
      </c>
      <c r="R9" t="s">
        <v>214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AM139"/>
  <sheetViews>
    <sheetView zoomScale="62" zoomScaleNormal="62" workbookViewId="0">
      <pane xSplit="10" ySplit="8" topLeftCell="K129" activePane="bottomRight" state="frozen"/>
      <selection pane="topRight" activeCell="K1" sqref="K1"/>
      <selection pane="bottomLeft" activeCell="A9" sqref="A9"/>
      <selection pane="bottomRight" activeCell="G135" sqref="G135"/>
    </sheetView>
  </sheetViews>
  <sheetFormatPr defaultColWidth="8.7265625" defaultRowHeight="14.5" x14ac:dyDescent="0.35"/>
  <cols>
    <col min="1" max="1" width="11.7265625" style="169" customWidth="1"/>
    <col min="2" max="3" width="13.54296875" style="222" customWidth="1"/>
    <col min="4" max="4" width="16.54296875" style="222" customWidth="1"/>
    <col min="5" max="5" width="18.26953125" style="222" customWidth="1"/>
    <col min="6" max="6" width="18.54296875" style="222" customWidth="1"/>
    <col min="7" max="7" width="18.26953125" style="222" customWidth="1"/>
    <col min="8" max="18" width="13.54296875" style="222" customWidth="1"/>
    <col min="19" max="19" width="16.26953125" style="222" customWidth="1"/>
    <col min="20" max="20" width="15.54296875" style="223" customWidth="1"/>
    <col min="21" max="23" width="8.7265625" style="222"/>
    <col min="24" max="24" width="3.54296875" style="222" customWidth="1"/>
    <col min="25" max="16384" width="8.7265625" style="222"/>
  </cols>
  <sheetData>
    <row r="1" spans="1:39" x14ac:dyDescent="0.35">
      <c r="V1" s="224"/>
    </row>
    <row r="2" spans="1:39" s="228" customFormat="1" ht="15.5" x14ac:dyDescent="0.35">
      <c r="A2" s="246"/>
      <c r="B2" s="226"/>
      <c r="C2" s="226"/>
      <c r="D2" s="227"/>
      <c r="E2" s="225"/>
      <c r="F2" s="225"/>
      <c r="G2" s="225"/>
      <c r="H2" s="225"/>
      <c r="I2" s="225"/>
      <c r="J2" s="226"/>
      <c r="K2" s="226"/>
      <c r="L2" s="226"/>
      <c r="M2" s="226"/>
      <c r="N2" s="226"/>
      <c r="O2" s="226"/>
      <c r="P2" s="226"/>
      <c r="Q2" s="226"/>
      <c r="R2" s="225"/>
      <c r="T2" s="225"/>
      <c r="V2" s="229"/>
    </row>
    <row r="3" spans="1:39" s="234" customFormat="1" ht="118.15" customHeight="1" x14ac:dyDescent="0.35">
      <c r="A3" s="247"/>
      <c r="B3" s="231" t="s">
        <v>68</v>
      </c>
      <c r="C3" s="231" t="s">
        <v>79</v>
      </c>
      <c r="D3" s="232" t="s">
        <v>192</v>
      </c>
      <c r="E3" s="233" t="s">
        <v>76</v>
      </c>
      <c r="F3" s="233" t="s">
        <v>238</v>
      </c>
      <c r="G3" s="233" t="s">
        <v>242</v>
      </c>
      <c r="H3" s="233" t="str">
        <f>'Data Input'!H2</f>
        <v>Mid Sweetbay</v>
      </c>
      <c r="I3" s="233" t="s">
        <v>243</v>
      </c>
      <c r="J3" s="231" t="s">
        <v>70</v>
      </c>
      <c r="K3" s="231" t="s">
        <v>71</v>
      </c>
      <c r="L3" s="231" t="s">
        <v>72</v>
      </c>
      <c r="M3" s="231" t="s">
        <v>78</v>
      </c>
      <c r="N3" s="231" t="s">
        <v>74</v>
      </c>
      <c r="O3" s="231" t="s">
        <v>75</v>
      </c>
      <c r="P3" s="231" t="s">
        <v>73</v>
      </c>
      <c r="Q3" s="231" t="s">
        <v>77</v>
      </c>
      <c r="R3" s="230" t="s">
        <v>119</v>
      </c>
      <c r="S3" s="230" t="s">
        <v>138</v>
      </c>
      <c r="T3" s="234" t="s">
        <v>188</v>
      </c>
      <c r="V3" s="235"/>
      <c r="Z3" s="234" t="s">
        <v>189</v>
      </c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</row>
    <row r="4" spans="1:39" s="228" customFormat="1" ht="15.5" x14ac:dyDescent="0.35">
      <c r="A4" s="248"/>
      <c r="B4" s="238">
        <v>1</v>
      </c>
      <c r="C4" s="239">
        <v>2</v>
      </c>
      <c r="D4" s="240">
        <v>3</v>
      </c>
      <c r="E4" s="237">
        <v>4</v>
      </c>
      <c r="F4" s="237">
        <v>6</v>
      </c>
      <c r="G4" s="237">
        <v>7</v>
      </c>
      <c r="H4" s="237">
        <v>8</v>
      </c>
      <c r="I4" s="237">
        <v>10</v>
      </c>
      <c r="J4" s="241">
        <v>11</v>
      </c>
      <c r="K4" s="242">
        <v>12</v>
      </c>
      <c r="L4" s="241">
        <v>13</v>
      </c>
      <c r="M4" s="242">
        <v>15</v>
      </c>
      <c r="N4" s="241">
        <v>16</v>
      </c>
      <c r="O4" s="242">
        <v>17</v>
      </c>
      <c r="P4" s="241">
        <v>19</v>
      </c>
      <c r="Q4" s="243" t="s">
        <v>39</v>
      </c>
      <c r="R4" s="180"/>
      <c r="S4" s="244"/>
      <c r="T4" s="180"/>
      <c r="V4" s="224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</row>
    <row r="5" spans="1:39" s="228" customFormat="1" x14ac:dyDescent="0.35">
      <c r="A5" s="248">
        <f>'Data Input'!A5</f>
        <v>44341</v>
      </c>
      <c r="B5" s="180">
        <f>('Data Input'!B5-'Data Input'!B4)/('Data Input'!$A5-'Data Input'!$A4)</f>
        <v>32013.571428571428</v>
      </c>
      <c r="C5" s="180">
        <f>('Data Input'!C5-'Data Input'!C4)/('Data Input'!$A5-'Data Input'!$A4)</f>
        <v>14900</v>
      </c>
      <c r="D5" s="180">
        <f>('Data Input'!D5-'Data Input'!D4)/('Data Input'!$A5-'Data Input'!$A4)</f>
        <v>0</v>
      </c>
      <c r="E5" s="180">
        <f>('Data Input'!E5-'Data Input'!E4)/('Data Input'!$A5-'Data Input'!$A4)</f>
        <v>0</v>
      </c>
      <c r="F5" s="180">
        <f>('Data Input'!F5-'Data Input'!F4)/('Data Input'!$A5-'Data Input'!$A4)</f>
        <v>0</v>
      </c>
      <c r="G5" s="180">
        <f>('Data Input'!G5-'Data Input'!G4)/('Data Input'!$A5-'Data Input'!$A4)</f>
        <v>3990.7142857142858</v>
      </c>
      <c r="H5" s="180">
        <f>('Data Input'!H5-'Data Input'!H4)/('Data Input'!$A5-'Data Input'!$A4)</f>
        <v>0</v>
      </c>
      <c r="I5" s="180">
        <f>('Data Input'!I5-'Data Input'!I4)/('Data Input'!$A5-'Data Input'!$A4)</f>
        <v>0</v>
      </c>
      <c r="J5" s="180">
        <f>('Data Input'!J5-'Data Input'!J4)/('Data Input'!$A5-'Data Input'!$A4)</f>
        <v>8312.1428571428569</v>
      </c>
      <c r="K5" s="180">
        <f>('Data Input'!K5-'Data Input'!K4)/('Data Input'!$A5-'Data Input'!$A4)</f>
        <v>12118.571428571429</v>
      </c>
      <c r="L5" s="180">
        <f>('Data Input'!L5-'Data Input'!L4)/('Data Input'!$A5-'Data Input'!$A4)</f>
        <v>10770.714285714286</v>
      </c>
      <c r="M5" s="180">
        <f>('Data Input'!M5-'Data Input'!M4)/('Data Input'!$A5-'Data Input'!$A4)</f>
        <v>14058.571428571429</v>
      </c>
      <c r="N5" s="180">
        <f>('Data Input'!N5-'Data Input'!N4)/('Data Input'!$A5-'Data Input'!$A4)</f>
        <v>11408.571428571429</v>
      </c>
      <c r="O5" s="180">
        <f>('Data Input'!O5-'Data Input'!O4)/('Data Input'!$A5-'Data Input'!$A4)</f>
        <v>987.14285714285711</v>
      </c>
      <c r="P5" s="180">
        <f>('Data Input'!P5-'Data Input'!P4)/('Data Input'!$A5-'Data Input'!$A4)</f>
        <v>7474.2857142857147</v>
      </c>
      <c r="Q5" s="180">
        <f>('Data Input'!Q5-'Data Input'!Q4)/('Data Input'!$A5-'Data Input'!$A4)</f>
        <v>0</v>
      </c>
      <c r="R5" s="180">
        <f>SUM(B5:Q5)</f>
        <v>116034.28571428572</v>
      </c>
      <c r="S5" s="180">
        <f>('Data Input'!R5-'Data Input'!R4)/('Data Input'!$A5-'Data Input'!$A4)</f>
        <v>0</v>
      </c>
      <c r="T5" s="180">
        <f>R5-S5</f>
        <v>116034.28571428572</v>
      </c>
      <c r="V5" s="224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</row>
    <row r="6" spans="1:39" s="228" customFormat="1" x14ac:dyDescent="0.35">
      <c r="A6" s="248">
        <f>'Data Input'!A6</f>
        <v>44348</v>
      </c>
      <c r="B6" s="180">
        <f>('Data Input'!B6-'Data Input'!B5)/('Data Input'!$A6-'Data Input'!$A5)</f>
        <v>28521.428571428572</v>
      </c>
      <c r="C6" s="180">
        <f>('Data Input'!C6-'Data Input'!C5)/('Data Input'!$A6-'Data Input'!$A5)</f>
        <v>11818.571428571429</v>
      </c>
      <c r="D6" s="180">
        <f>('Data Input'!D6-'Data Input'!D5)/('Data Input'!$A6-'Data Input'!$A5)</f>
        <v>0</v>
      </c>
      <c r="E6" s="180">
        <f>('Data Input'!E6-'Data Input'!E5)/('Data Input'!$A6-'Data Input'!$A5)</f>
        <v>0</v>
      </c>
      <c r="F6" s="180">
        <f>('Data Input'!F6-'Data Input'!F5)/('Data Input'!$A6-'Data Input'!$A5)</f>
        <v>0</v>
      </c>
      <c r="G6" s="180">
        <f>('Data Input'!G6-'Data Input'!G5)/('Data Input'!$A6-'Data Input'!$A5)</f>
        <v>3725.7142857142858</v>
      </c>
      <c r="H6" s="180">
        <f>('Data Input'!H6-'Data Input'!H5)/('Data Input'!$A6-'Data Input'!$A5)</f>
        <v>0</v>
      </c>
      <c r="I6" s="180">
        <f>('Data Input'!I6-'Data Input'!I5)/('Data Input'!$A6-'Data Input'!$A5)</f>
        <v>0</v>
      </c>
      <c r="J6" s="180">
        <f>('Data Input'!J6-'Data Input'!J5)/('Data Input'!$A6-'Data Input'!$A5)</f>
        <v>7802.8571428571431</v>
      </c>
      <c r="K6" s="180">
        <f>('Data Input'!K6-'Data Input'!K5)/('Data Input'!$A6-'Data Input'!$A5)</f>
        <v>12075.714285714286</v>
      </c>
      <c r="L6" s="180">
        <f>('Data Input'!L6-'Data Input'!L5)/('Data Input'!$A6-'Data Input'!$A5)</f>
        <v>11301.428571428571</v>
      </c>
      <c r="M6" s="180">
        <f>('Data Input'!M6-'Data Input'!M5)/('Data Input'!$A6-'Data Input'!$A5)</f>
        <v>12868.571428571429</v>
      </c>
      <c r="N6" s="180">
        <f>('Data Input'!N6-'Data Input'!N5)/('Data Input'!$A6-'Data Input'!$A5)</f>
        <v>11155.714285714286</v>
      </c>
      <c r="O6" s="180">
        <f>('Data Input'!O6-'Data Input'!O5)/('Data Input'!$A6-'Data Input'!$A5)</f>
        <v>940</v>
      </c>
      <c r="P6" s="180">
        <f>('Data Input'!P6-'Data Input'!P5)/('Data Input'!$A6-'Data Input'!$A5)</f>
        <v>7550</v>
      </c>
      <c r="Q6" s="180">
        <f>('Data Input'!Q6-'Data Input'!Q5)/('Data Input'!$A6-'Data Input'!$A5)</f>
        <v>0</v>
      </c>
      <c r="R6" s="180">
        <f t="shared" ref="R6:R69" si="0">SUM(B6:Q6)</f>
        <v>107760</v>
      </c>
      <c r="S6" s="180">
        <f>('Data Input'!R6-'Data Input'!R5)/('Data Input'!$A6-'Data Input'!$A5)</f>
        <v>0</v>
      </c>
      <c r="T6" s="180">
        <f t="shared" ref="T6:T69" si="1">R6-S6</f>
        <v>107760</v>
      </c>
      <c r="V6" s="224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</row>
    <row r="7" spans="1:39" s="228" customFormat="1" x14ac:dyDescent="0.35">
      <c r="A7" s="248">
        <f>'Data Input'!A7</f>
        <v>44355</v>
      </c>
      <c r="B7" s="180">
        <f>('Data Input'!B7-'Data Input'!B6)/('Data Input'!$A7-'Data Input'!$A6)</f>
        <v>28892.857142857141</v>
      </c>
      <c r="C7" s="180">
        <f>('Data Input'!C7-'Data Input'!C6)/('Data Input'!$A7-'Data Input'!$A6)</f>
        <v>11457.142857142857</v>
      </c>
      <c r="D7" s="180">
        <f>('Data Input'!D7-'Data Input'!D6)/('Data Input'!$A7-'Data Input'!$A6)</f>
        <v>0</v>
      </c>
      <c r="E7" s="180">
        <f>('Data Input'!E7-'Data Input'!E6)/('Data Input'!$A7-'Data Input'!$A6)</f>
        <v>0</v>
      </c>
      <c r="F7" s="180">
        <f>('Data Input'!F7-'Data Input'!F6)/('Data Input'!$A7-'Data Input'!$A6)</f>
        <v>0</v>
      </c>
      <c r="G7" s="180">
        <f>('Data Input'!G7-'Data Input'!G6)/('Data Input'!$A7-'Data Input'!$A6)</f>
        <v>3814.2857142857142</v>
      </c>
      <c r="H7" s="180">
        <f>('Data Input'!H7-'Data Input'!H6)/('Data Input'!$A7-'Data Input'!$A6)</f>
        <v>0</v>
      </c>
      <c r="I7" s="180">
        <f>('Data Input'!I7-'Data Input'!I6)/('Data Input'!$A7-'Data Input'!$A6)</f>
        <v>0</v>
      </c>
      <c r="J7" s="180">
        <f>('Data Input'!J7-'Data Input'!J6)/('Data Input'!$A7-'Data Input'!$A6)</f>
        <v>8628.5714285714294</v>
      </c>
      <c r="K7" s="180">
        <f>('Data Input'!K7-'Data Input'!K6)/('Data Input'!$A7-'Data Input'!$A6)</f>
        <v>12191.428571428571</v>
      </c>
      <c r="L7" s="180">
        <f>('Data Input'!L7-'Data Input'!L6)/('Data Input'!$A7-'Data Input'!$A6)</f>
        <v>10917.142857142857</v>
      </c>
      <c r="M7" s="180">
        <f>('Data Input'!M7-'Data Input'!M6)/('Data Input'!$A7-'Data Input'!$A6)</f>
        <v>11728.571428571429</v>
      </c>
      <c r="N7" s="180">
        <f>('Data Input'!N7-'Data Input'!N6)/('Data Input'!$A7-'Data Input'!$A6)</f>
        <v>11224.285714285714</v>
      </c>
      <c r="O7" s="180">
        <f>('Data Input'!O7-'Data Input'!O6)/('Data Input'!$A7-'Data Input'!$A6)</f>
        <v>937.14285714285711</v>
      </c>
      <c r="P7" s="180">
        <f>('Data Input'!P7-'Data Input'!P6)/('Data Input'!$A7-'Data Input'!$A6)</f>
        <v>7398.5714285714284</v>
      </c>
      <c r="Q7" s="180">
        <f>('Data Input'!Q7-'Data Input'!Q6)/('Data Input'!$A7-'Data Input'!$A6)</f>
        <v>0</v>
      </c>
      <c r="R7" s="180">
        <f t="shared" si="0"/>
        <v>107190.00000000001</v>
      </c>
      <c r="S7" s="180">
        <f>('Data Input'!R7-'Data Input'!R6)/('Data Input'!$A7-'Data Input'!$A6)</f>
        <v>0</v>
      </c>
      <c r="T7" s="180">
        <f t="shared" si="1"/>
        <v>107190.00000000001</v>
      </c>
      <c r="V7" s="224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</row>
    <row r="8" spans="1:39" s="228" customFormat="1" x14ac:dyDescent="0.35">
      <c r="A8" s="248">
        <f>'Data Input'!A8</f>
        <v>44362</v>
      </c>
      <c r="B8" s="180">
        <f>('Data Input'!B8-'Data Input'!B7)/('Data Input'!$A8-'Data Input'!$A7)</f>
        <v>28675.714285714286</v>
      </c>
      <c r="C8" s="180">
        <f>('Data Input'!C8-'Data Input'!C7)/('Data Input'!$A8-'Data Input'!$A7)</f>
        <v>10965.714285714286</v>
      </c>
      <c r="D8" s="180">
        <f>('Data Input'!D8-'Data Input'!D7)/('Data Input'!$A8-'Data Input'!$A7)</f>
        <v>0</v>
      </c>
      <c r="E8" s="180">
        <f>('Data Input'!E8-'Data Input'!E7)/('Data Input'!$A8-'Data Input'!$A7)</f>
        <v>0</v>
      </c>
      <c r="F8" s="180">
        <f>('Data Input'!F8-'Data Input'!F7)/('Data Input'!$A8-'Data Input'!$A7)</f>
        <v>0</v>
      </c>
      <c r="G8" s="180">
        <f>('Data Input'!G8-'Data Input'!G7)/('Data Input'!$A8-'Data Input'!$A7)</f>
        <v>3601.4285714285716</v>
      </c>
      <c r="H8" s="180">
        <f>('Data Input'!H8-'Data Input'!H7)/('Data Input'!$A8-'Data Input'!$A7)</f>
        <v>0</v>
      </c>
      <c r="I8" s="180">
        <f>('Data Input'!I8-'Data Input'!I7)/('Data Input'!$A8-'Data Input'!$A7)</f>
        <v>0</v>
      </c>
      <c r="J8" s="180">
        <f>('Data Input'!J8-'Data Input'!J7)/('Data Input'!$A8-'Data Input'!$A7)</f>
        <v>9527.1428571428569</v>
      </c>
      <c r="K8" s="180">
        <f>('Data Input'!K8-'Data Input'!K7)/('Data Input'!$A8-'Data Input'!$A7)</f>
        <v>12371.428571428571</v>
      </c>
      <c r="L8" s="180">
        <f>('Data Input'!L8-'Data Input'!L7)/('Data Input'!$A8-'Data Input'!$A7)</f>
        <v>10987.142857142857</v>
      </c>
      <c r="M8" s="180">
        <f>('Data Input'!M8-'Data Input'!M7)/('Data Input'!$A8-'Data Input'!$A7)</f>
        <v>10622.857142857143</v>
      </c>
      <c r="N8" s="180">
        <f>('Data Input'!N8-'Data Input'!N7)/('Data Input'!$A8-'Data Input'!$A7)</f>
        <v>11297.142857142857</v>
      </c>
      <c r="O8" s="180">
        <f>('Data Input'!O8-'Data Input'!O7)/('Data Input'!$A8-'Data Input'!$A7)</f>
        <v>942.85714285714289</v>
      </c>
      <c r="P8" s="180">
        <f>('Data Input'!P8-'Data Input'!P7)/('Data Input'!$A8-'Data Input'!$A7)</f>
        <v>7292.8571428571431</v>
      </c>
      <c r="Q8" s="180">
        <f>('Data Input'!Q8-'Data Input'!Q7)/('Data Input'!$A8-'Data Input'!$A7)</f>
        <v>0</v>
      </c>
      <c r="R8" s="180">
        <f t="shared" si="0"/>
        <v>106284.28571428572</v>
      </c>
      <c r="S8" s="180">
        <f>('Data Input'!R8-'Data Input'!R7)/('Data Input'!$A8-'Data Input'!$A7)</f>
        <v>0</v>
      </c>
      <c r="T8" s="180">
        <f t="shared" si="1"/>
        <v>106284.28571428572</v>
      </c>
      <c r="V8" s="224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</row>
    <row r="9" spans="1:39" s="228" customFormat="1" x14ac:dyDescent="0.35">
      <c r="A9" s="248">
        <f>'Data Input'!A9</f>
        <v>44369</v>
      </c>
      <c r="B9" s="180">
        <f>('Data Input'!B9-'Data Input'!B8)/('Data Input'!$A9-'Data Input'!$A8)</f>
        <v>27878.571428571428</v>
      </c>
      <c r="C9" s="180">
        <f>('Data Input'!C9-'Data Input'!C8)/('Data Input'!$A9-'Data Input'!$A8)</f>
        <v>10400</v>
      </c>
      <c r="D9" s="180">
        <f>('Data Input'!D9-'Data Input'!D8)/('Data Input'!$A9-'Data Input'!$A8)</f>
        <v>0</v>
      </c>
      <c r="E9" s="180">
        <f>('Data Input'!E9-'Data Input'!E8)/('Data Input'!$A9-'Data Input'!$A8)</f>
        <v>0</v>
      </c>
      <c r="F9" s="180">
        <f>('Data Input'!F9-'Data Input'!F8)/('Data Input'!$A9-'Data Input'!$A8)</f>
        <v>0</v>
      </c>
      <c r="G9" s="180">
        <f>('Data Input'!G9-'Data Input'!G8)/('Data Input'!$A9-'Data Input'!$A8)</f>
        <v>3438.5714285714284</v>
      </c>
      <c r="H9" s="180">
        <f>('Data Input'!H9-'Data Input'!H8)/('Data Input'!$A9-'Data Input'!$A8)</f>
        <v>0</v>
      </c>
      <c r="I9" s="180">
        <f>('Data Input'!I9-'Data Input'!I8)/('Data Input'!$A9-'Data Input'!$A8)</f>
        <v>0</v>
      </c>
      <c r="J9" s="180">
        <f>('Data Input'!J9-'Data Input'!J8)/('Data Input'!$A9-'Data Input'!$A8)</f>
        <v>9088.5714285714294</v>
      </c>
      <c r="K9" s="180">
        <f>('Data Input'!K9-'Data Input'!K8)/('Data Input'!$A9-'Data Input'!$A8)</f>
        <v>12265.714285714286</v>
      </c>
      <c r="L9" s="180">
        <f>('Data Input'!L9-'Data Input'!L8)/('Data Input'!$A9-'Data Input'!$A8)</f>
        <v>16585.714285714286</v>
      </c>
      <c r="M9" s="180">
        <f>('Data Input'!M9-'Data Input'!M8)/('Data Input'!$A9-'Data Input'!$A8)</f>
        <v>9784.2857142857138</v>
      </c>
      <c r="N9" s="180">
        <f>('Data Input'!N9-'Data Input'!N8)/('Data Input'!$A9-'Data Input'!$A8)</f>
        <v>11198.571428571429</v>
      </c>
      <c r="O9" s="180">
        <f>('Data Input'!O9-'Data Input'!O8)/('Data Input'!$A9-'Data Input'!$A8)</f>
        <v>914.28571428571433</v>
      </c>
      <c r="P9" s="180">
        <f>('Data Input'!P9-'Data Input'!P8)/('Data Input'!$A9-'Data Input'!$A8)</f>
        <v>7017.1428571428569</v>
      </c>
      <c r="Q9" s="180">
        <f>('Data Input'!Q9-'Data Input'!Q8)/('Data Input'!$A9-'Data Input'!$A8)</f>
        <v>0</v>
      </c>
      <c r="R9" s="180">
        <f t="shared" si="0"/>
        <v>108571.42857142857</v>
      </c>
      <c r="S9" s="180">
        <f>('Data Input'!R9-'Data Input'!R8)/('Data Input'!$A9-'Data Input'!$A8)</f>
        <v>0</v>
      </c>
      <c r="T9" s="180">
        <f t="shared" si="1"/>
        <v>108571.42857142857</v>
      </c>
      <c r="V9" s="224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</row>
    <row r="10" spans="1:39" s="228" customFormat="1" x14ac:dyDescent="0.35">
      <c r="A10" s="248">
        <f>'Data Input'!A10</f>
        <v>44376</v>
      </c>
      <c r="B10" s="180">
        <f>('Data Input'!B10-'Data Input'!B9)/('Data Input'!$A10-'Data Input'!$A9)</f>
        <v>7057.1428571428569</v>
      </c>
      <c r="C10" s="180">
        <f>('Data Input'!C10-'Data Input'!C9)/('Data Input'!$A10-'Data Input'!$A9)</f>
        <v>9991.4285714285706</v>
      </c>
      <c r="D10" s="180">
        <f>('Data Input'!D10-'Data Input'!D9)/('Data Input'!$A10-'Data Input'!$A9)</f>
        <v>0</v>
      </c>
      <c r="E10" s="180">
        <f>('Data Input'!E10-'Data Input'!E9)/('Data Input'!$A10-'Data Input'!$A9)</f>
        <v>0</v>
      </c>
      <c r="F10" s="180">
        <f>('Data Input'!F10-'Data Input'!F9)/('Data Input'!$A10-'Data Input'!$A9)</f>
        <v>0</v>
      </c>
      <c r="G10" s="180">
        <f>('Data Input'!G10-'Data Input'!G9)/('Data Input'!$A10-'Data Input'!$A9)</f>
        <v>2782.8571428571427</v>
      </c>
      <c r="H10" s="180">
        <f>('Data Input'!H10-'Data Input'!H9)/('Data Input'!$A10-'Data Input'!$A9)</f>
        <v>0</v>
      </c>
      <c r="I10" s="180">
        <f>('Data Input'!I10-'Data Input'!I9)/('Data Input'!$A10-'Data Input'!$A9)</f>
        <v>0</v>
      </c>
      <c r="J10" s="180">
        <f>('Data Input'!J10-'Data Input'!J9)/('Data Input'!$A10-'Data Input'!$A9)</f>
        <v>9260</v>
      </c>
      <c r="K10" s="180">
        <f>('Data Input'!K10-'Data Input'!K9)/('Data Input'!$A10-'Data Input'!$A9)</f>
        <v>11835.714285714286</v>
      </c>
      <c r="L10" s="180">
        <f>('Data Input'!L10-'Data Input'!L9)/('Data Input'!$A10-'Data Input'!$A9)</f>
        <v>5221.4285714285716</v>
      </c>
      <c r="M10" s="180">
        <f>('Data Input'!M10-'Data Input'!M9)/('Data Input'!$A10-'Data Input'!$A9)</f>
        <v>10692.857142857143</v>
      </c>
      <c r="N10" s="180">
        <f>('Data Input'!N10-'Data Input'!N9)/('Data Input'!$A10-'Data Input'!$A9)</f>
        <v>11127.142857142857</v>
      </c>
      <c r="O10" s="180">
        <f>('Data Input'!O10-'Data Input'!O9)/('Data Input'!$A10-'Data Input'!$A9)</f>
        <v>418.57142857142856</v>
      </c>
      <c r="P10" s="180">
        <f>('Data Input'!P10-'Data Input'!P9)/('Data Input'!$A10-'Data Input'!$A9)</f>
        <v>6904.2857142857147</v>
      </c>
      <c r="Q10" s="180">
        <f>('Data Input'!Q10-'Data Input'!Q9)/('Data Input'!$A10-'Data Input'!$A9)</f>
        <v>0</v>
      </c>
      <c r="R10" s="180">
        <f t="shared" si="0"/>
        <v>75291.42857142858</v>
      </c>
      <c r="S10" s="180">
        <f>('Data Input'!R10-'Data Input'!R9)/('Data Input'!$A10-'Data Input'!$A9)</f>
        <v>0</v>
      </c>
      <c r="T10" s="180">
        <f t="shared" si="1"/>
        <v>75291.42857142858</v>
      </c>
      <c r="V10" s="224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</row>
    <row r="11" spans="1:39" s="228" customFormat="1" x14ac:dyDescent="0.35">
      <c r="A11" s="248">
        <f>'Data Input'!A11</f>
        <v>44383</v>
      </c>
      <c r="B11" s="180">
        <f>('Data Input'!B11-'Data Input'!B10)/('Data Input'!$A11-'Data Input'!$A10)</f>
        <v>0</v>
      </c>
      <c r="C11" s="180">
        <f>('Data Input'!C11-'Data Input'!C10)/('Data Input'!$A11-'Data Input'!$A10)</f>
        <v>9000</v>
      </c>
      <c r="D11" s="180">
        <f>('Data Input'!D11-'Data Input'!D10)/('Data Input'!$A11-'Data Input'!$A10)</f>
        <v>0</v>
      </c>
      <c r="E11" s="180">
        <f>('Data Input'!E11-'Data Input'!E10)/('Data Input'!$A11-'Data Input'!$A10)</f>
        <v>0</v>
      </c>
      <c r="F11" s="180">
        <f>('Data Input'!F11-'Data Input'!F10)/('Data Input'!$A11-'Data Input'!$A10)</f>
        <v>0</v>
      </c>
      <c r="G11" s="180">
        <f>('Data Input'!G11-'Data Input'!G10)/('Data Input'!$A11-'Data Input'!$A10)</f>
        <v>3780</v>
      </c>
      <c r="H11" s="180">
        <f>('Data Input'!H11-'Data Input'!H10)/('Data Input'!$A11-'Data Input'!$A10)</f>
        <v>0</v>
      </c>
      <c r="I11" s="180">
        <f>('Data Input'!I11-'Data Input'!I10)/('Data Input'!$A11-'Data Input'!$A10)</f>
        <v>0</v>
      </c>
      <c r="J11" s="180">
        <f>('Data Input'!J11-'Data Input'!J10)/('Data Input'!$A11-'Data Input'!$A10)</f>
        <v>9500</v>
      </c>
      <c r="K11" s="180">
        <f>('Data Input'!K11-'Data Input'!K10)/('Data Input'!$A11-'Data Input'!$A10)</f>
        <v>11541.428571428571</v>
      </c>
      <c r="L11" s="180">
        <f>('Data Input'!L11-'Data Input'!L10)/('Data Input'!$A11-'Data Input'!$A10)</f>
        <v>10864.285714285714</v>
      </c>
      <c r="M11" s="180">
        <f>('Data Input'!M11-'Data Input'!M10)/('Data Input'!$A11-'Data Input'!$A10)</f>
        <v>11962.857142857143</v>
      </c>
      <c r="N11" s="180">
        <f>('Data Input'!N11-'Data Input'!N10)/('Data Input'!$A11-'Data Input'!$A10)</f>
        <v>10971.428571428571</v>
      </c>
      <c r="O11" s="180">
        <f>('Data Input'!O11-'Data Input'!O10)/('Data Input'!$A11-'Data Input'!$A10)</f>
        <v>0</v>
      </c>
      <c r="P11" s="180">
        <f>('Data Input'!P11-'Data Input'!P10)/('Data Input'!$A11-'Data Input'!$A10)</f>
        <v>6284.2857142857147</v>
      </c>
      <c r="Q11" s="180">
        <f>('Data Input'!Q11-'Data Input'!Q10)/('Data Input'!$A11-'Data Input'!$A10)</f>
        <v>0</v>
      </c>
      <c r="R11" s="180">
        <f t="shared" si="0"/>
        <v>73904.28571428571</v>
      </c>
      <c r="S11" s="180">
        <f>('Data Input'!R11-'Data Input'!R10)/('Data Input'!$A11-'Data Input'!$A10)</f>
        <v>0</v>
      </c>
      <c r="T11" s="180">
        <f t="shared" si="1"/>
        <v>73904.28571428571</v>
      </c>
      <c r="V11" s="224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</row>
    <row r="12" spans="1:39" s="228" customFormat="1" x14ac:dyDescent="0.35">
      <c r="A12" s="248">
        <f>'Data Input'!A12</f>
        <v>44390</v>
      </c>
      <c r="B12" s="180">
        <f>('Data Input'!B12-'Data Input'!B11)/('Data Input'!$A12-'Data Input'!$A11)</f>
        <v>0</v>
      </c>
      <c r="C12" s="180">
        <f>('Data Input'!C12-'Data Input'!C11)/('Data Input'!$A12-'Data Input'!$A11)</f>
        <v>8191.4285714285716</v>
      </c>
      <c r="D12" s="180">
        <f>('Data Input'!D12-'Data Input'!D11)/('Data Input'!$A12-'Data Input'!$A11)</f>
        <v>0</v>
      </c>
      <c r="E12" s="180">
        <f>('Data Input'!E12-'Data Input'!E11)/('Data Input'!$A12-'Data Input'!$A11)</f>
        <v>0</v>
      </c>
      <c r="F12" s="180">
        <f>('Data Input'!F12-'Data Input'!F11)/('Data Input'!$A12-'Data Input'!$A11)</f>
        <v>0</v>
      </c>
      <c r="G12" s="180">
        <f>('Data Input'!G12-'Data Input'!G11)/('Data Input'!$A12-'Data Input'!$A11)</f>
        <v>2998.5714285714284</v>
      </c>
      <c r="H12" s="180">
        <f>('Data Input'!H12-'Data Input'!H11)/('Data Input'!$A12-'Data Input'!$A11)</f>
        <v>0</v>
      </c>
      <c r="I12" s="180">
        <f>('Data Input'!I12-'Data Input'!I11)/('Data Input'!$A12-'Data Input'!$A11)</f>
        <v>0</v>
      </c>
      <c r="J12" s="180">
        <f>('Data Input'!J12-'Data Input'!J11)/('Data Input'!$A12-'Data Input'!$A11)</f>
        <v>9150</v>
      </c>
      <c r="K12" s="180">
        <f>('Data Input'!K12-'Data Input'!K11)/('Data Input'!$A12-'Data Input'!$A11)</f>
        <v>11504.285714285714</v>
      </c>
      <c r="L12" s="180">
        <f>('Data Input'!L12-'Data Input'!L11)/('Data Input'!$A12-'Data Input'!$A11)</f>
        <v>9457.1428571428569</v>
      </c>
      <c r="M12" s="180">
        <f>('Data Input'!M12-'Data Input'!M11)/('Data Input'!$A12-'Data Input'!$A11)</f>
        <v>12398.571428571429</v>
      </c>
      <c r="N12" s="180">
        <f>('Data Input'!N12-'Data Input'!N11)/('Data Input'!$A12-'Data Input'!$A11)</f>
        <v>10872.857142857143</v>
      </c>
      <c r="O12" s="180">
        <f>('Data Input'!O12-'Data Input'!O11)/('Data Input'!$A12-'Data Input'!$A11)</f>
        <v>1931.4285714285713</v>
      </c>
      <c r="P12" s="180">
        <f>('Data Input'!P12-'Data Input'!P11)/('Data Input'!$A12-'Data Input'!$A11)</f>
        <v>6728.5714285714284</v>
      </c>
      <c r="Q12" s="180">
        <f>('Data Input'!Q12-'Data Input'!Q11)/('Data Input'!$A12-'Data Input'!$A11)</f>
        <v>0</v>
      </c>
      <c r="R12" s="180">
        <f t="shared" si="0"/>
        <v>73232.857142857145</v>
      </c>
      <c r="S12" s="180">
        <f>('Data Input'!R12-'Data Input'!R11)/('Data Input'!$A12-'Data Input'!$A11)</f>
        <v>0</v>
      </c>
      <c r="T12" s="180">
        <f t="shared" si="1"/>
        <v>73232.857142857145</v>
      </c>
      <c r="V12" s="224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</row>
    <row r="13" spans="1:39" s="228" customFormat="1" x14ac:dyDescent="0.35">
      <c r="A13" s="248">
        <f>'Data Input'!A13</f>
        <v>44397</v>
      </c>
      <c r="B13" s="180">
        <f>('Data Input'!B13-'Data Input'!B12)/('Data Input'!$A13-'Data Input'!$A12)</f>
        <v>0</v>
      </c>
      <c r="C13" s="180">
        <f>('Data Input'!C13-'Data Input'!C12)/('Data Input'!$A13-'Data Input'!$A12)</f>
        <v>7592.8571428571431</v>
      </c>
      <c r="D13" s="180">
        <f>('Data Input'!D13-'Data Input'!D12)/('Data Input'!$A13-'Data Input'!$A12)</f>
        <v>0</v>
      </c>
      <c r="E13" s="180">
        <f>('Data Input'!E13-'Data Input'!E12)/('Data Input'!$A13-'Data Input'!$A12)</f>
        <v>0</v>
      </c>
      <c r="F13" s="180">
        <f>('Data Input'!F13-'Data Input'!F12)/('Data Input'!$A13-'Data Input'!$A12)</f>
        <v>0</v>
      </c>
      <c r="G13" s="180">
        <f>('Data Input'!G13-'Data Input'!G12)/('Data Input'!$A13-'Data Input'!$A12)</f>
        <v>2117.1428571428573</v>
      </c>
      <c r="H13" s="180">
        <f>('Data Input'!H13-'Data Input'!H12)/('Data Input'!$A13-'Data Input'!$A12)</f>
        <v>0</v>
      </c>
      <c r="I13" s="180">
        <f>('Data Input'!I13-'Data Input'!I12)/('Data Input'!$A13-'Data Input'!$A12)</f>
        <v>0</v>
      </c>
      <c r="J13" s="180">
        <f>('Data Input'!J13-'Data Input'!J12)/('Data Input'!$A13-'Data Input'!$A12)</f>
        <v>9452.8571428571431</v>
      </c>
      <c r="K13" s="180">
        <f>('Data Input'!K13-'Data Input'!K12)/('Data Input'!$A13-'Data Input'!$A12)</f>
        <v>11680</v>
      </c>
      <c r="L13" s="180">
        <f>('Data Input'!L13-'Data Input'!L12)/('Data Input'!$A13-'Data Input'!$A12)</f>
        <v>12191.428571428571</v>
      </c>
      <c r="M13" s="180">
        <f>('Data Input'!M13-'Data Input'!M12)/('Data Input'!$A13-'Data Input'!$A12)</f>
        <v>6442.8571428571431</v>
      </c>
      <c r="N13" s="180">
        <f>('Data Input'!N13-'Data Input'!N12)/('Data Input'!$A13-'Data Input'!$A12)</f>
        <v>10401.428571428571</v>
      </c>
      <c r="O13" s="180">
        <f>('Data Input'!O13-'Data Input'!O12)/('Data Input'!$A13-'Data Input'!$A12)</f>
        <v>1860</v>
      </c>
      <c r="P13" s="180">
        <f>('Data Input'!P13-'Data Input'!P12)/('Data Input'!$A13-'Data Input'!$A12)</f>
        <v>582.85714285714289</v>
      </c>
      <c r="Q13" s="180">
        <f>('Data Input'!Q13-'Data Input'!Q12)/('Data Input'!$A13-'Data Input'!$A12)</f>
        <v>0</v>
      </c>
      <c r="R13" s="180">
        <f t="shared" si="0"/>
        <v>62321.42857142858</v>
      </c>
      <c r="S13" s="180">
        <f>('Data Input'!R13-'Data Input'!R12)/('Data Input'!$A13-'Data Input'!$A12)</f>
        <v>0</v>
      </c>
      <c r="T13" s="180">
        <f t="shared" si="1"/>
        <v>62321.42857142858</v>
      </c>
      <c r="V13" s="224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</row>
    <row r="14" spans="1:39" s="228" customFormat="1" x14ac:dyDescent="0.35">
      <c r="A14" s="248">
        <f>'Data Input'!A14</f>
        <v>44404</v>
      </c>
      <c r="B14" s="180">
        <f>('Data Input'!B14-'Data Input'!B13)/('Data Input'!$A14-'Data Input'!$A13)</f>
        <v>0</v>
      </c>
      <c r="C14" s="180">
        <f>('Data Input'!C14-'Data Input'!C13)/('Data Input'!$A14-'Data Input'!$A13)</f>
        <v>7320</v>
      </c>
      <c r="D14" s="180">
        <f>('Data Input'!D14-'Data Input'!D13)/('Data Input'!$A14-'Data Input'!$A13)</f>
        <v>0</v>
      </c>
      <c r="E14" s="180">
        <f>('Data Input'!E14-'Data Input'!E13)/('Data Input'!$A14-'Data Input'!$A13)</f>
        <v>0</v>
      </c>
      <c r="F14" s="180">
        <f>('Data Input'!F14-'Data Input'!F13)/('Data Input'!$A14-'Data Input'!$A13)</f>
        <v>0</v>
      </c>
      <c r="G14" s="180">
        <f>('Data Input'!G14-'Data Input'!G13)/('Data Input'!$A14-'Data Input'!$A13)</f>
        <v>4885.7142857142853</v>
      </c>
      <c r="H14" s="180">
        <f>('Data Input'!H14-'Data Input'!H13)/('Data Input'!$A14-'Data Input'!$A13)</f>
        <v>0</v>
      </c>
      <c r="I14" s="180">
        <f>('Data Input'!I14-'Data Input'!I13)/('Data Input'!$A14-'Data Input'!$A13)</f>
        <v>0</v>
      </c>
      <c r="J14" s="180">
        <f>('Data Input'!J14-'Data Input'!J13)/('Data Input'!$A14-'Data Input'!$A13)</f>
        <v>8782.8571428571431</v>
      </c>
      <c r="K14" s="180">
        <f>('Data Input'!K14-'Data Input'!K13)/('Data Input'!$A14-'Data Input'!$A13)</f>
        <v>10412.857142857143</v>
      </c>
      <c r="L14" s="180">
        <f>('Data Input'!L14-'Data Input'!L13)/('Data Input'!$A14-'Data Input'!$A13)</f>
        <v>9907.1428571428569</v>
      </c>
      <c r="M14" s="180">
        <f>('Data Input'!M14-'Data Input'!M13)/('Data Input'!$A14-'Data Input'!$A13)</f>
        <v>3348.5714285714284</v>
      </c>
      <c r="N14" s="180">
        <f>('Data Input'!N14-'Data Input'!N13)/('Data Input'!$A14-'Data Input'!$A13)</f>
        <v>9542.8571428571431</v>
      </c>
      <c r="O14" s="180">
        <f>('Data Input'!O14-'Data Input'!O13)/('Data Input'!$A14-'Data Input'!$A13)</f>
        <v>51.428571428571431</v>
      </c>
      <c r="P14" s="180">
        <f>('Data Input'!P14-'Data Input'!P13)/('Data Input'!$A14-'Data Input'!$A13)</f>
        <v>11381.428571428571</v>
      </c>
      <c r="Q14" s="180">
        <f>('Data Input'!Q14-'Data Input'!Q13)/('Data Input'!$A14-'Data Input'!$A13)</f>
        <v>0</v>
      </c>
      <c r="R14" s="180">
        <f t="shared" si="0"/>
        <v>65632.857142857145</v>
      </c>
      <c r="S14" s="180">
        <f>('Data Input'!R14-'Data Input'!R13)/('Data Input'!$A14-'Data Input'!$A13)</f>
        <v>0</v>
      </c>
      <c r="T14" s="180">
        <f t="shared" si="1"/>
        <v>65632.857142857145</v>
      </c>
      <c r="V14" s="224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</row>
    <row r="15" spans="1:39" s="228" customFormat="1" x14ac:dyDescent="0.35">
      <c r="A15" s="248">
        <f>'Data Input'!A15</f>
        <v>44411</v>
      </c>
      <c r="B15" s="180">
        <f>('Data Input'!B15-'Data Input'!B14)/('Data Input'!$A15-'Data Input'!$A14)</f>
        <v>0</v>
      </c>
      <c r="C15" s="180">
        <f>('Data Input'!C15-'Data Input'!C14)/('Data Input'!$A15-'Data Input'!$A14)</f>
        <v>8632.8571428571431</v>
      </c>
      <c r="D15" s="180">
        <f>('Data Input'!D15-'Data Input'!D14)/('Data Input'!$A15-'Data Input'!$A14)</f>
        <v>0</v>
      </c>
      <c r="E15" s="180">
        <f>('Data Input'!E15-'Data Input'!E14)/('Data Input'!$A15-'Data Input'!$A14)</f>
        <v>0</v>
      </c>
      <c r="F15" s="180">
        <f>('Data Input'!F15-'Data Input'!F14)/('Data Input'!$A15-'Data Input'!$A14)</f>
        <v>0</v>
      </c>
      <c r="G15" s="180">
        <f>('Data Input'!G15-'Data Input'!G14)/('Data Input'!$A15-'Data Input'!$A14)</f>
        <v>3414.2857142857142</v>
      </c>
      <c r="H15" s="180">
        <f>('Data Input'!H15-'Data Input'!H14)/('Data Input'!$A15-'Data Input'!$A14)</f>
        <v>0</v>
      </c>
      <c r="I15" s="180">
        <f>('Data Input'!I15-'Data Input'!I14)/('Data Input'!$A15-'Data Input'!$A14)</f>
        <v>0</v>
      </c>
      <c r="J15" s="180">
        <f>('Data Input'!J15-'Data Input'!J14)/('Data Input'!$A15-'Data Input'!$A14)</f>
        <v>10901.428571428571</v>
      </c>
      <c r="K15" s="180">
        <f>('Data Input'!K15-'Data Input'!K14)/('Data Input'!$A15-'Data Input'!$A14)</f>
        <v>12582.857142857143</v>
      </c>
      <c r="L15" s="180">
        <f>('Data Input'!L15-'Data Input'!L14)/('Data Input'!$A15-'Data Input'!$A14)</f>
        <v>10275.714285714286</v>
      </c>
      <c r="M15" s="180">
        <f>('Data Input'!M15-'Data Input'!M14)/('Data Input'!$A15-'Data Input'!$A14)</f>
        <v>480</v>
      </c>
      <c r="N15" s="180">
        <f>('Data Input'!N15-'Data Input'!N14)/('Data Input'!$A15-'Data Input'!$A14)</f>
        <v>11224.285714285714</v>
      </c>
      <c r="O15" s="180">
        <f>('Data Input'!O15-'Data Input'!O14)/('Data Input'!$A15-'Data Input'!$A14)</f>
        <v>967.14285714285711</v>
      </c>
      <c r="P15" s="180">
        <f>('Data Input'!P15-'Data Input'!P14)/('Data Input'!$A15-'Data Input'!$A14)</f>
        <v>6607.1428571428569</v>
      </c>
      <c r="Q15" s="180">
        <f>('Data Input'!Q15-'Data Input'!Q14)/('Data Input'!$A15-'Data Input'!$A14)</f>
        <v>0</v>
      </c>
      <c r="R15" s="180">
        <f t="shared" si="0"/>
        <v>65085.714285714275</v>
      </c>
      <c r="S15" s="180">
        <f>('Data Input'!R15-'Data Input'!R14)/('Data Input'!$A15-'Data Input'!$A14)</f>
        <v>0</v>
      </c>
      <c r="T15" s="180">
        <f t="shared" si="1"/>
        <v>65085.714285714275</v>
      </c>
      <c r="V15" s="224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</row>
    <row r="16" spans="1:39" s="228" customFormat="1" x14ac:dyDescent="0.35">
      <c r="A16" s="248">
        <f>'Data Input'!A16</f>
        <v>44418</v>
      </c>
      <c r="B16" s="180">
        <f>('Data Input'!B16-'Data Input'!B15)/('Data Input'!$A16-'Data Input'!$A15)</f>
        <v>15901.428571428571</v>
      </c>
      <c r="C16" s="180">
        <f>('Data Input'!C16-'Data Input'!C15)/('Data Input'!$A16-'Data Input'!$A15)</f>
        <v>7825.7142857142853</v>
      </c>
      <c r="D16" s="180">
        <f>('Data Input'!D16-'Data Input'!D15)/('Data Input'!$A16-'Data Input'!$A15)</f>
        <v>0</v>
      </c>
      <c r="E16" s="180">
        <f>('Data Input'!E16-'Data Input'!E15)/('Data Input'!$A16-'Data Input'!$A15)</f>
        <v>0</v>
      </c>
      <c r="F16" s="180">
        <f>('Data Input'!F16-'Data Input'!F15)/('Data Input'!$A16-'Data Input'!$A15)</f>
        <v>0</v>
      </c>
      <c r="G16" s="180">
        <f>('Data Input'!G16-'Data Input'!G15)/('Data Input'!$A16-'Data Input'!$A15)</f>
        <v>4207.1428571428569</v>
      </c>
      <c r="H16" s="180">
        <f>('Data Input'!H16-'Data Input'!H15)/('Data Input'!$A16-'Data Input'!$A15)</f>
        <v>0</v>
      </c>
      <c r="I16" s="180">
        <f>('Data Input'!I16-'Data Input'!I15)/('Data Input'!$A16-'Data Input'!$A15)</f>
        <v>0</v>
      </c>
      <c r="J16" s="180">
        <f>('Data Input'!J16-'Data Input'!J15)/('Data Input'!$A16-'Data Input'!$A15)</f>
        <v>9737.1428571428569</v>
      </c>
      <c r="K16" s="180">
        <f>('Data Input'!K16-'Data Input'!K15)/('Data Input'!$A16-'Data Input'!$A15)</f>
        <v>11868.571428571429</v>
      </c>
      <c r="L16" s="180">
        <f>('Data Input'!L16-'Data Input'!L15)/('Data Input'!$A16-'Data Input'!$A15)</f>
        <v>12160</v>
      </c>
      <c r="M16" s="180">
        <f>('Data Input'!M16-'Data Input'!M15)/('Data Input'!$A16-'Data Input'!$A15)</f>
        <v>5854.2857142857147</v>
      </c>
      <c r="N16" s="180">
        <v>10000</v>
      </c>
      <c r="O16" s="180">
        <f>('Data Input'!O16-'Data Input'!O15)/('Data Input'!$A16-'Data Input'!$A15)</f>
        <v>885.71428571428567</v>
      </c>
      <c r="P16" s="180">
        <f>('Data Input'!P16-'Data Input'!P15)/('Data Input'!$A16-'Data Input'!$A15)</f>
        <v>6080</v>
      </c>
      <c r="Q16" s="180">
        <f>('Data Input'!Q16-'Data Input'!Q15)/('Data Input'!$A16-'Data Input'!$A15)</f>
        <v>0</v>
      </c>
      <c r="R16" s="180">
        <f t="shared" si="0"/>
        <v>84520</v>
      </c>
      <c r="S16" s="180">
        <f>('Data Input'!R16-'Data Input'!R15)/('Data Input'!$A16-'Data Input'!$A15)</f>
        <v>0</v>
      </c>
      <c r="T16" s="180">
        <f t="shared" si="1"/>
        <v>84520</v>
      </c>
      <c r="V16" s="224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</row>
    <row r="17" spans="1:39" s="228" customFormat="1" x14ac:dyDescent="0.35">
      <c r="A17" s="248">
        <f>'Data Input'!A17</f>
        <v>44425</v>
      </c>
      <c r="B17" s="180">
        <f>('Data Input'!B17-'Data Input'!B16)/('Data Input'!$A17-'Data Input'!$A16)</f>
        <v>48685.714285714283</v>
      </c>
      <c r="C17" s="180">
        <f>('Data Input'!C17-'Data Input'!C16)/('Data Input'!$A17-'Data Input'!$A16)</f>
        <v>7648.5714285714284</v>
      </c>
      <c r="D17" s="180">
        <f>('Data Input'!D17-'Data Input'!D16)/('Data Input'!$A17-'Data Input'!$A16)</f>
        <v>0</v>
      </c>
      <c r="E17" s="180">
        <f>('Data Input'!E17-'Data Input'!E16)/('Data Input'!$A17-'Data Input'!$A16)</f>
        <v>0</v>
      </c>
      <c r="F17" s="180">
        <f>('Data Input'!F17-'Data Input'!F16)/('Data Input'!$A17-'Data Input'!$A16)</f>
        <v>0</v>
      </c>
      <c r="G17" s="180">
        <f>('Data Input'!G17-'Data Input'!G16)/('Data Input'!$A17-'Data Input'!$A16)</f>
        <v>3131.4285714285716</v>
      </c>
      <c r="H17" s="180">
        <f>('Data Input'!H17-'Data Input'!H16)/('Data Input'!$A17-'Data Input'!$A16)</f>
        <v>0</v>
      </c>
      <c r="I17" s="180">
        <f>('Data Input'!I17-'Data Input'!I16)/('Data Input'!$A17-'Data Input'!$A16)</f>
        <v>0</v>
      </c>
      <c r="J17" s="180">
        <f>('Data Input'!J17-'Data Input'!J16)/('Data Input'!$A17-'Data Input'!$A16)</f>
        <v>9008.5714285714294</v>
      </c>
      <c r="K17" s="180">
        <f>('Data Input'!K17-'Data Input'!K16)/('Data Input'!$A17-'Data Input'!$A16)</f>
        <v>12431.428571428571</v>
      </c>
      <c r="L17" s="180">
        <f>('Data Input'!L17-'Data Input'!L16)/('Data Input'!$A17-'Data Input'!$A16)</f>
        <v>10778.571428571429</v>
      </c>
      <c r="M17" s="180">
        <f>('Data Input'!M17-'Data Input'!M16)/('Data Input'!$A17-'Data Input'!$A16)</f>
        <v>7780</v>
      </c>
      <c r="N17" s="180">
        <f>('Data Input'!N17-'Data Input'!N16)/('Data Input'!$A17-'Data Input'!$A16)</f>
        <v>8065.7142857142853</v>
      </c>
      <c r="O17" s="180">
        <f>('Data Input'!O17-'Data Input'!O16)/('Data Input'!$A17-'Data Input'!$A16)</f>
        <v>874.28571428571433</v>
      </c>
      <c r="P17" s="180">
        <f>('Data Input'!P17-'Data Input'!P16)/('Data Input'!$A17-'Data Input'!$A16)</f>
        <v>6032.8571428571431</v>
      </c>
      <c r="Q17" s="180">
        <f>('Data Input'!Q17-'Data Input'!Q16)/('Data Input'!$A17-'Data Input'!$A16)</f>
        <v>0</v>
      </c>
      <c r="R17" s="180">
        <f t="shared" si="0"/>
        <v>114437.14285714286</v>
      </c>
      <c r="S17" s="180">
        <f>('Data Input'!R17-'Data Input'!R16)/('Data Input'!$A17-'Data Input'!$A16)</f>
        <v>0</v>
      </c>
      <c r="T17" s="180">
        <f t="shared" si="1"/>
        <v>114437.14285714286</v>
      </c>
      <c r="V17" s="224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</row>
    <row r="18" spans="1:39" s="228" customFormat="1" x14ac:dyDescent="0.35">
      <c r="A18" s="248">
        <f>'Data Input'!A18</f>
        <v>44432</v>
      </c>
      <c r="B18" s="180">
        <f>('Data Input'!B18-'Data Input'!B17)/('Data Input'!$A18-'Data Input'!$A17)</f>
        <v>13808.571428571429</v>
      </c>
      <c r="C18" s="180">
        <f>('Data Input'!C18-'Data Input'!C17)/('Data Input'!$A18-'Data Input'!$A17)</f>
        <v>7540</v>
      </c>
      <c r="D18" s="180">
        <f>('Data Input'!D18-'Data Input'!D17)/('Data Input'!$A18-'Data Input'!$A17)</f>
        <v>0</v>
      </c>
      <c r="E18" s="180">
        <f>('Data Input'!E18-'Data Input'!E17)/('Data Input'!$A18-'Data Input'!$A17)</f>
        <v>0</v>
      </c>
      <c r="F18" s="180">
        <f>('Data Input'!F18-'Data Input'!F17)/('Data Input'!$A18-'Data Input'!$A17)</f>
        <v>0</v>
      </c>
      <c r="G18" s="180">
        <f>('Data Input'!G18-'Data Input'!G17)/('Data Input'!$A18-'Data Input'!$A17)</f>
        <v>3620</v>
      </c>
      <c r="H18" s="180">
        <f>('Data Input'!H18-'Data Input'!H17)/('Data Input'!$A18-'Data Input'!$A17)</f>
        <v>0</v>
      </c>
      <c r="I18" s="180">
        <f>('Data Input'!I18-'Data Input'!I17)/('Data Input'!$A18-'Data Input'!$A17)</f>
        <v>0</v>
      </c>
      <c r="J18" s="180">
        <f>('Data Input'!J18-'Data Input'!J17)/('Data Input'!$A18-'Data Input'!$A17)</f>
        <v>8761.4285714285706</v>
      </c>
      <c r="K18" s="180">
        <f>('Data Input'!K18-'Data Input'!K17)/('Data Input'!$A18-'Data Input'!$A17)</f>
        <v>11420</v>
      </c>
      <c r="L18" s="180">
        <f>('Data Input'!L18-'Data Input'!L17)/('Data Input'!$A18-'Data Input'!$A17)</f>
        <v>10742.857142857143</v>
      </c>
      <c r="M18" s="180">
        <f>('Data Input'!M18-'Data Input'!M17)/('Data Input'!$A18-'Data Input'!$A17)</f>
        <v>6017.1428571428569</v>
      </c>
      <c r="N18" s="180">
        <f>('Data Input'!N18-'Data Input'!N17)/('Data Input'!$A18-'Data Input'!$A17)</f>
        <v>14927.142857142857</v>
      </c>
      <c r="O18" s="180">
        <f>('Data Input'!O18-'Data Input'!O17)/('Data Input'!$A18-'Data Input'!$A17)</f>
        <v>897.14285714285711</v>
      </c>
      <c r="P18" s="180">
        <f>('Data Input'!P18-'Data Input'!P17)/('Data Input'!$A18-'Data Input'!$A17)</f>
        <v>6531.4285714285716</v>
      </c>
      <c r="Q18" s="180">
        <f>('Data Input'!Q18-'Data Input'!Q17)/('Data Input'!$A18-'Data Input'!$A17)</f>
        <v>608550</v>
      </c>
      <c r="R18" s="180">
        <f t="shared" si="0"/>
        <v>692815.71428571432</v>
      </c>
      <c r="S18" s="180">
        <f>('Data Input'!R18-'Data Input'!R17)/('Data Input'!$A18-'Data Input'!$A17)</f>
        <v>0</v>
      </c>
      <c r="T18" s="180">
        <f t="shared" si="1"/>
        <v>692815.71428571432</v>
      </c>
      <c r="V18" s="224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</row>
    <row r="19" spans="1:39" s="228" customFormat="1" x14ac:dyDescent="0.35">
      <c r="A19" s="248">
        <f>'Data Input'!A19</f>
        <v>44439</v>
      </c>
      <c r="B19" s="180">
        <f>('Data Input'!B19-'Data Input'!B18)/('Data Input'!$A19-'Data Input'!$A18)</f>
        <v>520</v>
      </c>
      <c r="C19" s="180">
        <f>('Data Input'!C19-'Data Input'!C18)/('Data Input'!$A19-'Data Input'!$A18)</f>
        <v>7498.5714285714284</v>
      </c>
      <c r="D19" s="180">
        <f>('Data Input'!D19-'Data Input'!D18)/('Data Input'!$A19-'Data Input'!$A18)</f>
        <v>0</v>
      </c>
      <c r="E19" s="180">
        <f>('Data Input'!E19-'Data Input'!E18)/('Data Input'!$A19-'Data Input'!$A18)</f>
        <v>0</v>
      </c>
      <c r="F19" s="180">
        <f>('Data Input'!F19-'Data Input'!F18)/('Data Input'!$A19-'Data Input'!$A18)</f>
        <v>0</v>
      </c>
      <c r="G19" s="180">
        <f>('Data Input'!G19-'Data Input'!G18)/('Data Input'!$A19-'Data Input'!$A18)</f>
        <v>3152.8571428571427</v>
      </c>
      <c r="H19" s="180">
        <f>('Data Input'!H19-'Data Input'!H18)/('Data Input'!$A19-'Data Input'!$A18)</f>
        <v>0</v>
      </c>
      <c r="I19" s="180">
        <f>('Data Input'!I19-'Data Input'!I18)/('Data Input'!$A19-'Data Input'!$A18)</f>
        <v>0</v>
      </c>
      <c r="J19" s="180">
        <f>('Data Input'!J19-'Data Input'!J18)/('Data Input'!$A19-'Data Input'!$A18)</f>
        <v>9815.7142857142862</v>
      </c>
      <c r="K19" s="180">
        <f>('Data Input'!K19-'Data Input'!K18)/('Data Input'!$A19-'Data Input'!$A18)</f>
        <v>11091.428571428571</v>
      </c>
      <c r="L19" s="180">
        <f>('Data Input'!L19-'Data Input'!L18)/('Data Input'!$A19-'Data Input'!$A18)</f>
        <v>10670</v>
      </c>
      <c r="M19" s="180">
        <f>('Data Input'!M19-'Data Input'!M18)/('Data Input'!$A19-'Data Input'!$A18)</f>
        <v>4531.4285714285716</v>
      </c>
      <c r="N19" s="180">
        <f>('Data Input'!N19-'Data Input'!N18)/('Data Input'!$A19-'Data Input'!$A18)</f>
        <v>14371.428571428571</v>
      </c>
      <c r="O19" s="180">
        <f>('Data Input'!O19-'Data Input'!O18)/('Data Input'!$A19-'Data Input'!$A18)</f>
        <v>835.71428571428567</v>
      </c>
      <c r="P19" s="180">
        <f>('Data Input'!P19-'Data Input'!P18)/('Data Input'!$A19-'Data Input'!$A18)</f>
        <v>5424.2857142857147</v>
      </c>
      <c r="Q19" s="180">
        <f>('Data Input'!Q19-'Data Input'!Q18)/('Data Input'!$A19-'Data Input'!$A18)</f>
        <v>5772.8571428571431</v>
      </c>
      <c r="R19" s="180">
        <f t="shared" si="0"/>
        <v>73684.28571428571</v>
      </c>
      <c r="S19" s="180">
        <f>('Data Input'!R19-'Data Input'!R18)/('Data Input'!$A19-'Data Input'!$A18)</f>
        <v>0</v>
      </c>
      <c r="T19" s="180">
        <f t="shared" si="1"/>
        <v>73684.28571428571</v>
      </c>
      <c r="V19" s="224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</row>
    <row r="20" spans="1:39" s="228" customFormat="1" x14ac:dyDescent="0.35">
      <c r="A20" s="248">
        <f>'Data Input'!A20</f>
        <v>44446</v>
      </c>
      <c r="B20" s="180">
        <f>('Data Input'!B20-'Data Input'!B19)/('Data Input'!$A20-'Data Input'!$A19)</f>
        <v>0</v>
      </c>
      <c r="C20" s="180">
        <f>('Data Input'!C20-'Data Input'!C19)/('Data Input'!$A20-'Data Input'!$A19)</f>
        <v>7278.5714285714284</v>
      </c>
      <c r="D20" s="180">
        <f>('Data Input'!D20-'Data Input'!D19)/('Data Input'!$A20-'Data Input'!$A19)</f>
        <v>0</v>
      </c>
      <c r="E20" s="180">
        <f>('Data Input'!E20-'Data Input'!E19)/('Data Input'!$A20-'Data Input'!$A19)</f>
        <v>0</v>
      </c>
      <c r="F20" s="180">
        <f>('Data Input'!F20-'Data Input'!F19)/('Data Input'!$A20-'Data Input'!$A19)</f>
        <v>0</v>
      </c>
      <c r="G20" s="180">
        <f>('Data Input'!G20-'Data Input'!G19)/('Data Input'!$A20-'Data Input'!$A19)</f>
        <v>2957.1428571428573</v>
      </c>
      <c r="H20" s="180">
        <f>('Data Input'!H20-'Data Input'!H19)/('Data Input'!$A20-'Data Input'!$A19)</f>
        <v>0</v>
      </c>
      <c r="I20" s="180">
        <f>('Data Input'!I20-'Data Input'!I19)/('Data Input'!$A20-'Data Input'!$A19)</f>
        <v>0</v>
      </c>
      <c r="J20" s="180">
        <f>('Data Input'!J20-'Data Input'!J19)/('Data Input'!$A20-'Data Input'!$A19)</f>
        <v>9169</v>
      </c>
      <c r="K20" s="180">
        <f>('Data Input'!K20-'Data Input'!K19)/('Data Input'!$A20-'Data Input'!$A19)</f>
        <v>11097.142857142857</v>
      </c>
      <c r="L20" s="180">
        <f>('Data Input'!L20-'Data Input'!L19)/('Data Input'!$A20-'Data Input'!$A19)</f>
        <v>10645.714285714286</v>
      </c>
      <c r="M20" s="180">
        <f>('Data Input'!M20-'Data Input'!M19)/('Data Input'!$A20-'Data Input'!$A19)</f>
        <v>2872.8571428571427</v>
      </c>
      <c r="N20" s="180">
        <f>('Data Input'!N20-'Data Input'!N19)/('Data Input'!$A20-'Data Input'!$A19)</f>
        <v>14542.857142857143</v>
      </c>
      <c r="O20" s="180">
        <f>('Data Input'!O20-'Data Input'!O19)/('Data Input'!$A20-'Data Input'!$A19)</f>
        <v>862.85714285714289</v>
      </c>
      <c r="P20" s="180">
        <f>('Data Input'!P20-'Data Input'!P19)/('Data Input'!$A20-'Data Input'!$A19)</f>
        <v>5550</v>
      </c>
      <c r="Q20" s="180">
        <f>('Data Input'!Q20-'Data Input'!Q19)/('Data Input'!$A20-'Data Input'!$A19)</f>
        <v>8484.2857142857138</v>
      </c>
      <c r="R20" s="180">
        <f t="shared" si="0"/>
        <v>73460.42857142858</v>
      </c>
      <c r="S20" s="180">
        <f>('Data Input'!R20-'Data Input'!R19)/('Data Input'!$A20-'Data Input'!$A19)</f>
        <v>0</v>
      </c>
      <c r="T20" s="180">
        <f t="shared" si="1"/>
        <v>73460.42857142858</v>
      </c>
      <c r="V20" s="224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</row>
    <row r="21" spans="1:39" s="228" customFormat="1" x14ac:dyDescent="0.35">
      <c r="A21" s="248">
        <f>'Data Input'!A21</f>
        <v>44341</v>
      </c>
      <c r="B21" s="180">
        <f>('Data Input'!B21-'Data Input'!B20)/('Data Input'!$A21-'Data Input'!$A20)</f>
        <v>13329.428571428571</v>
      </c>
      <c r="C21" s="180">
        <f>('Data Input'!C21-'Data Input'!C20)/('Data Input'!$A21-'Data Input'!$A20)</f>
        <v>8877.4285714285706</v>
      </c>
      <c r="D21" s="180">
        <f>('Data Input'!D21-'Data Input'!D20)/('Data Input'!$A21-'Data Input'!$A20)</f>
        <v>0</v>
      </c>
      <c r="E21" s="180">
        <f>('Data Input'!E21-'Data Input'!E20)/('Data Input'!$A21-'Data Input'!$A20)</f>
        <v>0</v>
      </c>
      <c r="F21" s="180">
        <f>('Data Input'!F21-'Data Input'!F20)/('Data Input'!$A21-'Data Input'!$A20)</f>
        <v>0</v>
      </c>
      <c r="G21" s="180">
        <f>('Data Input'!G21-'Data Input'!G20)/('Data Input'!$A21-'Data Input'!$A20)</f>
        <v>3441.8095238095239</v>
      </c>
      <c r="H21" s="180">
        <f>('Data Input'!H21-'Data Input'!H20)/('Data Input'!$A21-'Data Input'!$A20)</f>
        <v>0</v>
      </c>
      <c r="I21" s="180">
        <f>('Data Input'!I21-'Data Input'!I20)/('Data Input'!$A21-'Data Input'!$A20)</f>
        <v>0</v>
      </c>
      <c r="J21" s="180">
        <f>('Data Input'!J21-'Data Input'!J20)/('Data Input'!$A21-'Data Input'!$A20)</f>
        <v>9239.0761904761912</v>
      </c>
      <c r="K21" s="180">
        <f>('Data Input'!K21-'Data Input'!K20)/('Data Input'!$A21-'Data Input'!$A20)</f>
        <v>11758</v>
      </c>
      <c r="L21" s="180">
        <f>('Data Input'!L21-'Data Input'!L20)/('Data Input'!$A21-'Data Input'!$A20)</f>
        <v>10847.047619047618</v>
      </c>
      <c r="M21" s="180">
        <f>('Data Input'!M21-'Data Input'!M20)/('Data Input'!$A21-'Data Input'!$A20)</f>
        <v>7825.7142857142853</v>
      </c>
      <c r="N21" s="180">
        <v>10000</v>
      </c>
      <c r="O21" s="180">
        <f>('Data Input'!O21-'Data Input'!O20)/('Data Input'!$A21-'Data Input'!$A20)</f>
        <v>887.90476190476193</v>
      </c>
      <c r="P21" s="180">
        <f>('Data Input'!P21-'Data Input'!P20)/('Data Input'!$A21-'Data Input'!$A20)</f>
        <v>6491.0476190476193</v>
      </c>
      <c r="Q21" s="180">
        <f>('Data Input'!Q21-'Data Input'!Q20)/('Data Input'!$A21-'Data Input'!$A20)</f>
        <v>41520.476190476191</v>
      </c>
      <c r="R21" s="180">
        <f t="shared" si="0"/>
        <v>124217.93333333332</v>
      </c>
      <c r="S21" s="180">
        <f>('Data Input'!R21-'Data Input'!R20)/('Data Input'!$A21-'Data Input'!$A20)</f>
        <v>0</v>
      </c>
      <c r="T21" s="180">
        <f t="shared" si="1"/>
        <v>124217.93333333332</v>
      </c>
      <c r="V21" s="224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</row>
    <row r="22" spans="1:39" s="228" customFormat="1" x14ac:dyDescent="0.35">
      <c r="A22" s="248">
        <f>'Data Input'!A22</f>
        <v>44348</v>
      </c>
      <c r="B22" s="180">
        <f>('Data Input'!B22-'Data Input'!B21)/('Data Input'!$A22-'Data Input'!$A21)</f>
        <v>28521.428571428572</v>
      </c>
      <c r="C22" s="180">
        <f>('Data Input'!C22-'Data Input'!C21)/('Data Input'!$A22-'Data Input'!$A21)</f>
        <v>11818.571428571429</v>
      </c>
      <c r="D22" s="180">
        <f>('Data Input'!D22-'Data Input'!D21)/('Data Input'!$A22-'Data Input'!$A21)</f>
        <v>0</v>
      </c>
      <c r="E22" s="180">
        <f>('Data Input'!E22-'Data Input'!E21)/('Data Input'!$A22-'Data Input'!$A21)</f>
        <v>0</v>
      </c>
      <c r="F22" s="180">
        <f>('Data Input'!F22-'Data Input'!F21)/('Data Input'!$A22-'Data Input'!$A21)</f>
        <v>0</v>
      </c>
      <c r="G22" s="180">
        <f>('Data Input'!G22-'Data Input'!G21)/('Data Input'!$A22-'Data Input'!$A21)</f>
        <v>3725.7142857142858</v>
      </c>
      <c r="H22" s="180">
        <f>('Data Input'!H22-'Data Input'!H21)/('Data Input'!$A22-'Data Input'!$A21)</f>
        <v>0</v>
      </c>
      <c r="I22" s="180">
        <f>('Data Input'!I22-'Data Input'!I21)/('Data Input'!$A22-'Data Input'!$A21)</f>
        <v>0</v>
      </c>
      <c r="J22" s="180">
        <f>('Data Input'!J22-'Data Input'!J21)/('Data Input'!$A22-'Data Input'!$A21)</f>
        <v>7802.8571428571431</v>
      </c>
      <c r="K22" s="180">
        <f>('Data Input'!K22-'Data Input'!K21)/('Data Input'!$A22-'Data Input'!$A21)</f>
        <v>12075.714285714286</v>
      </c>
      <c r="L22" s="180">
        <f>('Data Input'!L22-'Data Input'!L21)/('Data Input'!$A22-'Data Input'!$A21)</f>
        <v>11301.428571428571</v>
      </c>
      <c r="M22" s="180">
        <f>('Data Input'!M22-'Data Input'!M21)/('Data Input'!$A22-'Data Input'!$A21)</f>
        <v>12868.571428571429</v>
      </c>
      <c r="N22" s="180">
        <f>('Data Input'!N22-'Data Input'!N21)/('Data Input'!$A22-'Data Input'!$A21)</f>
        <v>11155.714285714286</v>
      </c>
      <c r="O22" s="180">
        <f>('Data Input'!O22-'Data Input'!O21)/('Data Input'!$A22-'Data Input'!$A21)</f>
        <v>940</v>
      </c>
      <c r="P22" s="180">
        <f>('Data Input'!P22-'Data Input'!P21)/('Data Input'!$A22-'Data Input'!$A21)</f>
        <v>7550</v>
      </c>
      <c r="Q22" s="180">
        <f>('Data Input'!Q22-'Data Input'!Q21)/('Data Input'!$A22-'Data Input'!$A21)</f>
        <v>0</v>
      </c>
      <c r="R22" s="180">
        <f t="shared" si="0"/>
        <v>107760</v>
      </c>
      <c r="S22" s="180">
        <f>('Data Input'!R22-'Data Input'!R21)/('Data Input'!$A22-'Data Input'!$A21)</f>
        <v>0</v>
      </c>
      <c r="T22" s="180">
        <f t="shared" si="1"/>
        <v>107760</v>
      </c>
      <c r="V22" s="224" t="s">
        <v>197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</row>
    <row r="23" spans="1:39" s="228" customFormat="1" x14ac:dyDescent="0.35">
      <c r="A23" s="248">
        <f>'Data Input'!A23</f>
        <v>44355</v>
      </c>
      <c r="B23" s="180">
        <f>('Data Input'!B23-'Data Input'!B22)/('Data Input'!$A23-'Data Input'!$A22)</f>
        <v>28892.857142857141</v>
      </c>
      <c r="C23" s="180">
        <f>('Data Input'!C23-'Data Input'!C22)/('Data Input'!$A23-'Data Input'!$A22)</f>
        <v>11457.142857142857</v>
      </c>
      <c r="D23" s="180">
        <f>('Data Input'!D23-'Data Input'!D22)/('Data Input'!$A23-'Data Input'!$A22)</f>
        <v>0</v>
      </c>
      <c r="E23" s="180">
        <f>('Data Input'!E23-'Data Input'!E22)/('Data Input'!$A23-'Data Input'!$A22)</f>
        <v>0</v>
      </c>
      <c r="F23" s="180">
        <f>('Data Input'!F23-'Data Input'!F22)/('Data Input'!$A23-'Data Input'!$A22)</f>
        <v>0</v>
      </c>
      <c r="G23" s="180">
        <f>('Data Input'!G23-'Data Input'!G22)/('Data Input'!$A23-'Data Input'!$A22)</f>
        <v>3814.2857142857142</v>
      </c>
      <c r="H23" s="180">
        <f>('Data Input'!H23-'Data Input'!H22)/('Data Input'!$A23-'Data Input'!$A22)</f>
        <v>0</v>
      </c>
      <c r="I23" s="180">
        <f>('Data Input'!I23-'Data Input'!I22)/('Data Input'!$A23-'Data Input'!$A22)</f>
        <v>0</v>
      </c>
      <c r="J23" s="180">
        <f>('Data Input'!J23-'Data Input'!J22)/('Data Input'!$A23-'Data Input'!$A22)</f>
        <v>8628.5714285714294</v>
      </c>
      <c r="K23" s="180">
        <f>('Data Input'!K23-'Data Input'!K22)/('Data Input'!$A23-'Data Input'!$A22)</f>
        <v>12191.428571428571</v>
      </c>
      <c r="L23" s="180">
        <f>('Data Input'!L23-'Data Input'!L22)/('Data Input'!$A23-'Data Input'!$A22)</f>
        <v>10917.142857142857</v>
      </c>
      <c r="M23" s="180">
        <f>('Data Input'!M23-'Data Input'!M22)/('Data Input'!$A23-'Data Input'!$A22)</f>
        <v>11728.571428571429</v>
      </c>
      <c r="N23" s="180">
        <f>('Data Input'!N23-'Data Input'!N22)/('Data Input'!$A23-'Data Input'!$A22)</f>
        <v>11224.285714285714</v>
      </c>
      <c r="O23" s="180">
        <f>('Data Input'!O23-'Data Input'!O22)/('Data Input'!$A23-'Data Input'!$A22)</f>
        <v>937.14285714285711</v>
      </c>
      <c r="P23" s="180">
        <f>('Data Input'!P23-'Data Input'!P22)/('Data Input'!$A23-'Data Input'!$A22)</f>
        <v>7398.5714285714284</v>
      </c>
      <c r="Q23" s="180">
        <f>('Data Input'!Q23-'Data Input'!Q22)/('Data Input'!$A23-'Data Input'!$A22)</f>
        <v>0</v>
      </c>
      <c r="R23" s="180">
        <f t="shared" si="0"/>
        <v>107190.00000000001</v>
      </c>
      <c r="S23" s="180">
        <f>('Data Input'!R23-'Data Input'!R22)/('Data Input'!$A23-'Data Input'!$A22)</f>
        <v>0</v>
      </c>
      <c r="T23" s="180">
        <f t="shared" si="1"/>
        <v>107190.00000000001</v>
      </c>
      <c r="V23" s="224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</row>
    <row r="24" spans="1:39" s="228" customFormat="1" x14ac:dyDescent="0.35">
      <c r="A24" s="248">
        <f>'Data Input'!A24</f>
        <v>44362</v>
      </c>
      <c r="B24" s="180">
        <f>('Data Input'!B24-'Data Input'!B23)/('Data Input'!$A24-'Data Input'!$A23)</f>
        <v>28675.714285714286</v>
      </c>
      <c r="C24" s="180">
        <f>('Data Input'!C24-'Data Input'!C23)/('Data Input'!$A24-'Data Input'!$A23)</f>
        <v>10965.714285714286</v>
      </c>
      <c r="D24" s="180">
        <f>('Data Input'!D24-'Data Input'!D23)/('Data Input'!$A24-'Data Input'!$A23)</f>
        <v>0</v>
      </c>
      <c r="E24" s="180">
        <f>('Data Input'!E24-'Data Input'!E23)/('Data Input'!$A24-'Data Input'!$A23)</f>
        <v>0</v>
      </c>
      <c r="F24" s="180">
        <f>('Data Input'!F24-'Data Input'!F23)/('Data Input'!$A24-'Data Input'!$A23)</f>
        <v>0</v>
      </c>
      <c r="G24" s="180">
        <f>('Data Input'!G24-'Data Input'!G23)/('Data Input'!$A24-'Data Input'!$A23)</f>
        <v>3601.4285714285716</v>
      </c>
      <c r="H24" s="180">
        <f>('Data Input'!H24-'Data Input'!H23)/('Data Input'!$A24-'Data Input'!$A23)</f>
        <v>0</v>
      </c>
      <c r="I24" s="180">
        <f>('Data Input'!I24-'Data Input'!I23)/('Data Input'!$A24-'Data Input'!$A23)</f>
        <v>0</v>
      </c>
      <c r="J24" s="180">
        <f>('Data Input'!J24-'Data Input'!J23)/('Data Input'!$A24-'Data Input'!$A23)</f>
        <v>9527.1428571428569</v>
      </c>
      <c r="K24" s="180">
        <f>('Data Input'!K24-'Data Input'!K23)/('Data Input'!$A24-'Data Input'!$A23)</f>
        <v>12371.428571428571</v>
      </c>
      <c r="L24" s="180">
        <f>('Data Input'!L24-'Data Input'!L23)/('Data Input'!$A24-'Data Input'!$A23)</f>
        <v>10987.142857142857</v>
      </c>
      <c r="M24" s="180">
        <f>('Data Input'!M24-'Data Input'!M23)/('Data Input'!$A24-'Data Input'!$A23)</f>
        <v>10622.857142857143</v>
      </c>
      <c r="N24" s="180">
        <f>('Data Input'!N24-'Data Input'!N23)/('Data Input'!$A24-'Data Input'!$A23)</f>
        <v>11297.142857142857</v>
      </c>
      <c r="O24" s="180">
        <f>('Data Input'!O24-'Data Input'!O23)/('Data Input'!$A24-'Data Input'!$A23)</f>
        <v>942.85714285714289</v>
      </c>
      <c r="P24" s="180">
        <f>('Data Input'!P24-'Data Input'!P23)/('Data Input'!$A24-'Data Input'!$A23)</f>
        <v>7292.8571428571431</v>
      </c>
      <c r="Q24" s="180">
        <f>('Data Input'!Q24-'Data Input'!Q23)/('Data Input'!$A24-'Data Input'!$A23)</f>
        <v>0</v>
      </c>
      <c r="R24" s="180">
        <f t="shared" si="0"/>
        <v>106284.28571428572</v>
      </c>
      <c r="S24" s="180">
        <f>('Data Input'!R24-'Data Input'!R23)/('Data Input'!$A24-'Data Input'!$A23)</f>
        <v>0</v>
      </c>
      <c r="T24" s="180">
        <f t="shared" si="1"/>
        <v>106284.28571428572</v>
      </c>
      <c r="V24" s="224" t="s">
        <v>198</v>
      </c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</row>
    <row r="25" spans="1:39" s="228" customFormat="1" x14ac:dyDescent="0.35">
      <c r="A25" s="248">
        <f>'Data Input'!A25</f>
        <v>44369</v>
      </c>
      <c r="B25" s="180">
        <f>('Data Input'!B25-'Data Input'!B24)/('Data Input'!$A25-'Data Input'!$A24)</f>
        <v>27878.571428571428</v>
      </c>
      <c r="C25" s="180">
        <f>('Data Input'!C25-'Data Input'!C24)/('Data Input'!$A25-'Data Input'!$A24)</f>
        <v>10400</v>
      </c>
      <c r="D25" s="180">
        <f>('Data Input'!D25-'Data Input'!D24)/('Data Input'!$A25-'Data Input'!$A24)</f>
        <v>0</v>
      </c>
      <c r="E25" s="180">
        <f>('Data Input'!E25-'Data Input'!E24)/('Data Input'!$A25-'Data Input'!$A24)</f>
        <v>0</v>
      </c>
      <c r="F25" s="180">
        <f>('Data Input'!F25-'Data Input'!F24)/('Data Input'!$A25-'Data Input'!$A24)</f>
        <v>0</v>
      </c>
      <c r="G25" s="180">
        <f>('Data Input'!G25-'Data Input'!G24)/('Data Input'!$A25-'Data Input'!$A24)</f>
        <v>3438.5714285714284</v>
      </c>
      <c r="H25" s="180">
        <f>('Data Input'!H25-'Data Input'!H24)/('Data Input'!$A25-'Data Input'!$A24)</f>
        <v>0</v>
      </c>
      <c r="I25" s="180">
        <f>('Data Input'!I25-'Data Input'!I24)/('Data Input'!$A25-'Data Input'!$A24)</f>
        <v>0</v>
      </c>
      <c r="J25" s="180">
        <f>('Data Input'!J25-'Data Input'!J24)/('Data Input'!$A25-'Data Input'!$A24)</f>
        <v>9088.5714285714294</v>
      </c>
      <c r="K25" s="180">
        <f>('Data Input'!K25-'Data Input'!K24)/('Data Input'!$A25-'Data Input'!$A24)</f>
        <v>12265.714285714286</v>
      </c>
      <c r="L25" s="180">
        <f>('Data Input'!L25-'Data Input'!L24)/('Data Input'!$A25-'Data Input'!$A24)</f>
        <v>16585.714285714286</v>
      </c>
      <c r="M25" s="180">
        <f>('Data Input'!M25-'Data Input'!M24)/('Data Input'!$A25-'Data Input'!$A24)</f>
        <v>9784.2857142857138</v>
      </c>
      <c r="N25" s="180">
        <f>('Data Input'!N25-'Data Input'!N24)/('Data Input'!$A25-'Data Input'!$A24)</f>
        <v>11198.571428571429</v>
      </c>
      <c r="O25" s="180">
        <f>('Data Input'!O25-'Data Input'!O24)/('Data Input'!$A25-'Data Input'!$A24)</f>
        <v>914.28571428571433</v>
      </c>
      <c r="P25" s="180">
        <f>('Data Input'!P25-'Data Input'!P24)/('Data Input'!$A25-'Data Input'!$A24)</f>
        <v>7017.1428571428569</v>
      </c>
      <c r="Q25" s="180">
        <f>('Data Input'!Q25-'Data Input'!Q24)/('Data Input'!$A25-'Data Input'!$A24)</f>
        <v>0</v>
      </c>
      <c r="R25" s="180">
        <f t="shared" si="0"/>
        <v>108571.42857142857</v>
      </c>
      <c r="S25" s="180">
        <f>('Data Input'!R25-'Data Input'!R24)/('Data Input'!$A25-'Data Input'!$A24)</f>
        <v>0</v>
      </c>
      <c r="T25" s="180">
        <f t="shared" si="1"/>
        <v>108571.42857142857</v>
      </c>
      <c r="V25" s="224" t="s">
        <v>199</v>
      </c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</row>
    <row r="26" spans="1:39" s="228" customFormat="1" x14ac:dyDescent="0.35">
      <c r="A26" s="248">
        <f>'Data Input'!A26</f>
        <v>44376</v>
      </c>
      <c r="B26" s="180">
        <f>('Data Input'!B26-'Data Input'!B25)/('Data Input'!$A26-'Data Input'!$A25)</f>
        <v>7057.1428571428569</v>
      </c>
      <c r="C26" s="180">
        <f>('Data Input'!C26-'Data Input'!C25)/('Data Input'!$A26-'Data Input'!$A25)</f>
        <v>9991.4285714285706</v>
      </c>
      <c r="D26" s="180">
        <f>('Data Input'!D26-'Data Input'!D25)/('Data Input'!$A26-'Data Input'!$A25)</f>
        <v>0</v>
      </c>
      <c r="E26" s="180">
        <f>('Data Input'!E26-'Data Input'!E25)/('Data Input'!$A26-'Data Input'!$A25)</f>
        <v>0</v>
      </c>
      <c r="F26" s="180">
        <f>('Data Input'!F26-'Data Input'!F25)/('Data Input'!$A26-'Data Input'!$A25)</f>
        <v>0</v>
      </c>
      <c r="G26" s="180">
        <f>('Data Input'!G26-'Data Input'!G25)/('Data Input'!$A26-'Data Input'!$A25)</f>
        <v>2782.8571428571427</v>
      </c>
      <c r="H26" s="180">
        <f>('Data Input'!H26-'Data Input'!H25)/('Data Input'!$A26-'Data Input'!$A25)</f>
        <v>0</v>
      </c>
      <c r="I26" s="180">
        <f>('Data Input'!I26-'Data Input'!I25)/('Data Input'!$A26-'Data Input'!$A25)</f>
        <v>0</v>
      </c>
      <c r="J26" s="180">
        <f>('Data Input'!J26-'Data Input'!J25)/('Data Input'!$A26-'Data Input'!$A25)</f>
        <v>9260</v>
      </c>
      <c r="K26" s="180">
        <f>('Data Input'!K26-'Data Input'!K25)/('Data Input'!$A26-'Data Input'!$A25)</f>
        <v>11835.714285714286</v>
      </c>
      <c r="L26" s="180">
        <f>('Data Input'!L26-'Data Input'!L25)/('Data Input'!$A26-'Data Input'!$A25)</f>
        <v>5221.4285714285716</v>
      </c>
      <c r="M26" s="180">
        <f>('Data Input'!M26-'Data Input'!M25)/('Data Input'!$A26-'Data Input'!$A25)</f>
        <v>10692.857142857143</v>
      </c>
      <c r="N26" s="180">
        <f>('Data Input'!N26-'Data Input'!N25)/('Data Input'!$A26-'Data Input'!$A25)</f>
        <v>11127.142857142857</v>
      </c>
      <c r="O26" s="180">
        <f>('Data Input'!O26-'Data Input'!O25)/('Data Input'!$A26-'Data Input'!$A25)</f>
        <v>418.57142857142856</v>
      </c>
      <c r="P26" s="180">
        <f>('Data Input'!P26-'Data Input'!P25)/('Data Input'!$A26-'Data Input'!$A25)</f>
        <v>6904.2857142857147</v>
      </c>
      <c r="Q26" s="180">
        <f>('Data Input'!Q26-'Data Input'!Q25)/('Data Input'!$A26-'Data Input'!$A25)</f>
        <v>0</v>
      </c>
      <c r="R26" s="180">
        <f t="shared" si="0"/>
        <v>75291.42857142858</v>
      </c>
      <c r="S26" s="180">
        <f>('Data Input'!R26-'Data Input'!R25)/('Data Input'!$A26-'Data Input'!$A25)</f>
        <v>0</v>
      </c>
      <c r="T26" s="180">
        <f t="shared" si="1"/>
        <v>75291.42857142858</v>
      </c>
      <c r="V26" s="224" t="s">
        <v>200</v>
      </c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</row>
    <row r="27" spans="1:39" s="228" customFormat="1" x14ac:dyDescent="0.35">
      <c r="A27" s="248">
        <f>'Data Input'!A27</f>
        <v>44383</v>
      </c>
      <c r="B27" s="180">
        <f>('Data Input'!B27-'Data Input'!B26)/('Data Input'!$A27-'Data Input'!$A26)</f>
        <v>0</v>
      </c>
      <c r="C27" s="180">
        <f>('Data Input'!C27-'Data Input'!C26)/('Data Input'!$A27-'Data Input'!$A26)</f>
        <v>9000</v>
      </c>
      <c r="D27" s="180">
        <f>('Data Input'!D27-'Data Input'!D26)/('Data Input'!$A27-'Data Input'!$A26)</f>
        <v>0</v>
      </c>
      <c r="E27" s="180">
        <f>('Data Input'!E27-'Data Input'!E26)/('Data Input'!$A27-'Data Input'!$A26)</f>
        <v>0</v>
      </c>
      <c r="F27" s="180">
        <f>('Data Input'!F27-'Data Input'!F26)/('Data Input'!$A27-'Data Input'!$A26)</f>
        <v>0</v>
      </c>
      <c r="G27" s="180">
        <f>('Data Input'!G27-'Data Input'!G26)/('Data Input'!$A27-'Data Input'!$A26)</f>
        <v>3780</v>
      </c>
      <c r="H27" s="180">
        <f>('Data Input'!H27-'Data Input'!H26)/('Data Input'!$A27-'Data Input'!$A26)</f>
        <v>0</v>
      </c>
      <c r="I27" s="180">
        <f>('Data Input'!I27-'Data Input'!I26)/('Data Input'!$A27-'Data Input'!$A26)</f>
        <v>0</v>
      </c>
      <c r="J27" s="180">
        <f>('Data Input'!J27-'Data Input'!J26)/('Data Input'!$A27-'Data Input'!$A26)</f>
        <v>9500</v>
      </c>
      <c r="K27" s="180">
        <f>('Data Input'!K27-'Data Input'!K26)/('Data Input'!$A27-'Data Input'!$A26)</f>
        <v>11541.428571428571</v>
      </c>
      <c r="L27" s="180">
        <f>('Data Input'!L27-'Data Input'!L26)/('Data Input'!$A27-'Data Input'!$A26)</f>
        <v>10864.285714285714</v>
      </c>
      <c r="M27" s="180">
        <f>('Data Input'!M27-'Data Input'!M26)/('Data Input'!$A27-'Data Input'!$A26)</f>
        <v>11962.857142857143</v>
      </c>
      <c r="N27" s="180">
        <f>('Data Input'!N27-'Data Input'!N26)/('Data Input'!$A27-'Data Input'!$A26)</f>
        <v>10971.428571428571</v>
      </c>
      <c r="O27" s="180">
        <f>('Data Input'!O27-'Data Input'!O26)/('Data Input'!$A27-'Data Input'!$A26)</f>
        <v>0</v>
      </c>
      <c r="P27" s="180">
        <f>('Data Input'!P27-'Data Input'!P26)/('Data Input'!$A27-'Data Input'!$A26)</f>
        <v>6284.2857142857147</v>
      </c>
      <c r="Q27" s="180">
        <f>('Data Input'!Q27-'Data Input'!Q26)/('Data Input'!$A27-'Data Input'!$A26)</f>
        <v>0</v>
      </c>
      <c r="R27" s="180">
        <f t="shared" si="0"/>
        <v>73904.28571428571</v>
      </c>
      <c r="S27" s="180">
        <f>('Data Input'!R27-'Data Input'!R26)/('Data Input'!$A27-'Data Input'!$A26)</f>
        <v>0</v>
      </c>
      <c r="T27" s="180">
        <f t="shared" si="1"/>
        <v>73904.28571428571</v>
      </c>
      <c r="V27" s="224" t="s">
        <v>201</v>
      </c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</row>
    <row r="28" spans="1:39" s="228" customFormat="1" x14ac:dyDescent="0.35">
      <c r="A28" s="248">
        <f>'Data Input'!A28</f>
        <v>44390</v>
      </c>
      <c r="B28" s="180">
        <f>('Data Input'!B28-'Data Input'!B27)/('Data Input'!$A28-'Data Input'!$A27)</f>
        <v>0</v>
      </c>
      <c r="C28" s="180">
        <f>('Data Input'!C28-'Data Input'!C27)/('Data Input'!$A28-'Data Input'!$A27)</f>
        <v>8191.4285714285716</v>
      </c>
      <c r="D28" s="180">
        <f>('Data Input'!D28-'Data Input'!D27)/('Data Input'!$A28-'Data Input'!$A27)</f>
        <v>0</v>
      </c>
      <c r="E28" s="180">
        <f>('Data Input'!E28-'Data Input'!E27)/('Data Input'!$A28-'Data Input'!$A27)</f>
        <v>0</v>
      </c>
      <c r="F28" s="180">
        <f>('Data Input'!F28-'Data Input'!F27)/('Data Input'!$A28-'Data Input'!$A27)</f>
        <v>0</v>
      </c>
      <c r="G28" s="180">
        <f>('Data Input'!G28-'Data Input'!G27)/('Data Input'!$A28-'Data Input'!$A27)</f>
        <v>2998.5714285714284</v>
      </c>
      <c r="H28" s="180">
        <f>('Data Input'!H28-'Data Input'!H27)/('Data Input'!$A28-'Data Input'!$A27)</f>
        <v>0</v>
      </c>
      <c r="I28" s="180">
        <f>('Data Input'!I28-'Data Input'!I27)/('Data Input'!$A28-'Data Input'!$A27)</f>
        <v>0</v>
      </c>
      <c r="J28" s="180">
        <f>('Data Input'!J28-'Data Input'!J27)/('Data Input'!$A28-'Data Input'!$A27)</f>
        <v>9150</v>
      </c>
      <c r="K28" s="180">
        <f>('Data Input'!K28-'Data Input'!K27)/('Data Input'!$A28-'Data Input'!$A27)</f>
        <v>11504.285714285714</v>
      </c>
      <c r="L28" s="180">
        <f>('Data Input'!L28-'Data Input'!L27)/('Data Input'!$A28-'Data Input'!$A27)</f>
        <v>9457.1428571428569</v>
      </c>
      <c r="M28" s="180">
        <f>('Data Input'!M28-'Data Input'!M27)/('Data Input'!$A28-'Data Input'!$A27)</f>
        <v>12398.571428571429</v>
      </c>
      <c r="N28" s="180">
        <f>('Data Input'!N28-'Data Input'!N27)/('Data Input'!$A28-'Data Input'!$A27)</f>
        <v>10872.857142857143</v>
      </c>
      <c r="O28" s="180">
        <f>('Data Input'!O28-'Data Input'!O27)/('Data Input'!$A28-'Data Input'!$A27)</f>
        <v>1931.4285714285713</v>
      </c>
      <c r="P28" s="180">
        <f>('Data Input'!P28-'Data Input'!P27)/('Data Input'!$A28-'Data Input'!$A27)</f>
        <v>6728.5714285714284</v>
      </c>
      <c r="Q28" s="180">
        <f>('Data Input'!Q28-'Data Input'!Q27)/('Data Input'!$A28-'Data Input'!$A27)</f>
        <v>0</v>
      </c>
      <c r="R28" s="180">
        <f t="shared" si="0"/>
        <v>73232.857142857145</v>
      </c>
      <c r="S28" s="180">
        <f>('Data Input'!R28-'Data Input'!R27)/('Data Input'!$A28-'Data Input'!$A27)</f>
        <v>0</v>
      </c>
      <c r="T28" s="180">
        <f t="shared" si="1"/>
        <v>73232.857142857145</v>
      </c>
      <c r="V28" s="224" t="s">
        <v>202</v>
      </c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s="228" customFormat="1" x14ac:dyDescent="0.35">
      <c r="A29" s="248">
        <f>'Data Input'!A29</f>
        <v>44397</v>
      </c>
      <c r="B29" s="180">
        <f>('Data Input'!B29-'Data Input'!B28)/('Data Input'!$A29-'Data Input'!$A28)</f>
        <v>0</v>
      </c>
      <c r="C29" s="180">
        <f>('Data Input'!C29-'Data Input'!C28)/('Data Input'!$A29-'Data Input'!$A28)</f>
        <v>7592.8571428571431</v>
      </c>
      <c r="D29" s="180">
        <f>('Data Input'!D29-'Data Input'!D28)/('Data Input'!$A29-'Data Input'!$A28)</f>
        <v>0</v>
      </c>
      <c r="E29" s="180">
        <f>('Data Input'!E29-'Data Input'!E28)/('Data Input'!$A29-'Data Input'!$A28)</f>
        <v>0</v>
      </c>
      <c r="F29" s="180">
        <f>('Data Input'!F29-'Data Input'!F28)/('Data Input'!$A29-'Data Input'!$A28)</f>
        <v>0</v>
      </c>
      <c r="G29" s="180">
        <f>('Data Input'!G29-'Data Input'!G28)/('Data Input'!$A29-'Data Input'!$A28)</f>
        <v>2117.1428571428573</v>
      </c>
      <c r="H29" s="180">
        <f>('Data Input'!H29-'Data Input'!H28)/('Data Input'!$A29-'Data Input'!$A28)</f>
        <v>0</v>
      </c>
      <c r="I29" s="180">
        <f>('Data Input'!I29-'Data Input'!I28)/('Data Input'!$A29-'Data Input'!$A28)</f>
        <v>0</v>
      </c>
      <c r="J29" s="180">
        <f>('Data Input'!J29-'Data Input'!J28)/('Data Input'!$A29-'Data Input'!$A28)</f>
        <v>9452.8571428571431</v>
      </c>
      <c r="K29" s="180">
        <f>('Data Input'!K29-'Data Input'!K28)/('Data Input'!$A29-'Data Input'!$A28)</f>
        <v>11680</v>
      </c>
      <c r="L29" s="180">
        <f>('Data Input'!L29-'Data Input'!L28)/('Data Input'!$A29-'Data Input'!$A28)</f>
        <v>12191.428571428571</v>
      </c>
      <c r="M29" s="180">
        <f>('Data Input'!M29-'Data Input'!M28)/('Data Input'!$A29-'Data Input'!$A28)</f>
        <v>6442.8571428571431</v>
      </c>
      <c r="N29" s="180">
        <f>('Data Input'!N29-'Data Input'!N28)/('Data Input'!$A29-'Data Input'!$A28)</f>
        <v>10401.428571428571</v>
      </c>
      <c r="O29" s="180">
        <f>('Data Input'!O29-'Data Input'!O28)/('Data Input'!$A29-'Data Input'!$A28)</f>
        <v>1860</v>
      </c>
      <c r="P29" s="180">
        <f>('Data Input'!P29-'Data Input'!P28)/('Data Input'!$A29-'Data Input'!$A28)</f>
        <v>582.85714285714289</v>
      </c>
      <c r="Q29" s="180">
        <f>('Data Input'!Q29-'Data Input'!Q28)/('Data Input'!$A29-'Data Input'!$A28)</f>
        <v>0</v>
      </c>
      <c r="R29" s="180">
        <f t="shared" si="0"/>
        <v>62321.42857142858</v>
      </c>
      <c r="S29" s="180">
        <f>('Data Input'!R29-'Data Input'!R28)/('Data Input'!$A29-'Data Input'!$A28)</f>
        <v>0</v>
      </c>
      <c r="T29" s="180">
        <f t="shared" si="1"/>
        <v>62321.42857142858</v>
      </c>
      <c r="V29" s="224" t="s">
        <v>203</v>
      </c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s="228" customFormat="1" x14ac:dyDescent="0.35">
      <c r="A30" s="248">
        <f>'Data Input'!A30</f>
        <v>44404</v>
      </c>
      <c r="B30" s="180">
        <f>('Data Input'!B30-'Data Input'!B29)/('Data Input'!$A30-'Data Input'!$A29)</f>
        <v>0</v>
      </c>
      <c r="C30" s="180">
        <f>('Data Input'!C30-'Data Input'!C29)/('Data Input'!$A30-'Data Input'!$A29)</f>
        <v>7320</v>
      </c>
      <c r="D30" s="180">
        <f>('Data Input'!D30-'Data Input'!D29)/('Data Input'!$A30-'Data Input'!$A29)</f>
        <v>0</v>
      </c>
      <c r="E30" s="180">
        <f>('Data Input'!E30-'Data Input'!E29)/('Data Input'!$A30-'Data Input'!$A29)</f>
        <v>0</v>
      </c>
      <c r="F30" s="180">
        <f>('Data Input'!F30-'Data Input'!F29)/('Data Input'!$A30-'Data Input'!$A29)</f>
        <v>0</v>
      </c>
      <c r="G30" s="180">
        <f>('Data Input'!G30-'Data Input'!G29)/('Data Input'!$A30-'Data Input'!$A29)</f>
        <v>4885.7142857142853</v>
      </c>
      <c r="H30" s="180">
        <f>('Data Input'!H30-'Data Input'!H29)/('Data Input'!$A30-'Data Input'!$A29)</f>
        <v>0</v>
      </c>
      <c r="I30" s="180">
        <f>('Data Input'!I30-'Data Input'!I29)/('Data Input'!$A30-'Data Input'!$A29)</f>
        <v>0</v>
      </c>
      <c r="J30" s="180">
        <f>('Data Input'!J30-'Data Input'!J29)/('Data Input'!$A30-'Data Input'!$A29)</f>
        <v>8782.8571428571431</v>
      </c>
      <c r="K30" s="180">
        <f>('Data Input'!K30-'Data Input'!K29)/('Data Input'!$A30-'Data Input'!$A29)</f>
        <v>10412.857142857143</v>
      </c>
      <c r="L30" s="180">
        <f>('Data Input'!L30-'Data Input'!L29)/('Data Input'!$A30-'Data Input'!$A29)</f>
        <v>9907.1428571428569</v>
      </c>
      <c r="M30" s="180">
        <f>('Data Input'!M30-'Data Input'!M29)/('Data Input'!$A30-'Data Input'!$A29)</f>
        <v>3348.5714285714284</v>
      </c>
      <c r="N30" s="180">
        <f>('Data Input'!N30-'Data Input'!N29)/('Data Input'!$A30-'Data Input'!$A29)</f>
        <v>9542.8571428571431</v>
      </c>
      <c r="O30" s="180">
        <f>('Data Input'!O30-'Data Input'!O29)/('Data Input'!$A30-'Data Input'!$A29)</f>
        <v>51.428571428571431</v>
      </c>
      <c r="P30" s="180">
        <f>('Data Input'!P30-'Data Input'!P29)/('Data Input'!$A30-'Data Input'!$A29)</f>
        <v>11381.428571428571</v>
      </c>
      <c r="Q30" s="180">
        <f>('Data Input'!Q30-'Data Input'!Q29)/('Data Input'!$A30-'Data Input'!$A29)</f>
        <v>0</v>
      </c>
      <c r="R30" s="180">
        <f t="shared" si="0"/>
        <v>65632.857142857145</v>
      </c>
      <c r="S30" s="180">
        <f>('Data Input'!R30-'Data Input'!R29)/('Data Input'!$A30-'Data Input'!$A29)</f>
        <v>0</v>
      </c>
      <c r="T30" s="180">
        <f t="shared" si="1"/>
        <v>65632.857142857145</v>
      </c>
      <c r="V30" s="224" t="s">
        <v>204</v>
      </c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s="228" customFormat="1" x14ac:dyDescent="0.35">
      <c r="A31" s="248">
        <f>'Data Input'!A31</f>
        <v>44411</v>
      </c>
      <c r="B31" s="180">
        <f>('Data Input'!B31-'Data Input'!B30)/('Data Input'!$A31-'Data Input'!$A30)</f>
        <v>0</v>
      </c>
      <c r="C31" s="180">
        <f>('Data Input'!C31-'Data Input'!C30)/('Data Input'!$A31-'Data Input'!$A30)</f>
        <v>8632.8571428571431</v>
      </c>
      <c r="D31" s="180">
        <f>('Data Input'!D31-'Data Input'!D30)/('Data Input'!$A31-'Data Input'!$A30)</f>
        <v>0</v>
      </c>
      <c r="E31" s="180">
        <f>('Data Input'!E31-'Data Input'!E30)/('Data Input'!$A31-'Data Input'!$A30)</f>
        <v>0</v>
      </c>
      <c r="F31" s="180">
        <f>('Data Input'!F31-'Data Input'!F30)/('Data Input'!$A31-'Data Input'!$A30)</f>
        <v>0</v>
      </c>
      <c r="G31" s="180">
        <f>('Data Input'!G31-'Data Input'!G30)/('Data Input'!$A31-'Data Input'!$A30)</f>
        <v>3414.2857142857142</v>
      </c>
      <c r="H31" s="180">
        <f>('Data Input'!H31-'Data Input'!H30)/('Data Input'!$A31-'Data Input'!$A30)</f>
        <v>0</v>
      </c>
      <c r="I31" s="180">
        <f>('Data Input'!I31-'Data Input'!I30)/('Data Input'!$A31-'Data Input'!$A30)</f>
        <v>0</v>
      </c>
      <c r="J31" s="180">
        <f>('Data Input'!J31-'Data Input'!J30)/('Data Input'!$A31-'Data Input'!$A30)</f>
        <v>10901.428571428571</v>
      </c>
      <c r="K31" s="180">
        <f>('Data Input'!K31-'Data Input'!K30)/('Data Input'!$A31-'Data Input'!$A30)</f>
        <v>12582.857142857143</v>
      </c>
      <c r="L31" s="180">
        <f>('Data Input'!L31-'Data Input'!L30)/('Data Input'!$A31-'Data Input'!$A30)</f>
        <v>10275.714285714286</v>
      </c>
      <c r="M31" s="180">
        <f>('Data Input'!M31-'Data Input'!M30)/('Data Input'!$A31-'Data Input'!$A30)</f>
        <v>480</v>
      </c>
      <c r="N31" s="180">
        <f>('Data Input'!N31-'Data Input'!N30)/('Data Input'!$A31-'Data Input'!$A30)</f>
        <v>11224.285714285714</v>
      </c>
      <c r="O31" s="180">
        <f>('Data Input'!O31-'Data Input'!O30)/('Data Input'!$A31-'Data Input'!$A30)</f>
        <v>967.14285714285711</v>
      </c>
      <c r="P31" s="180">
        <f>('Data Input'!P31-'Data Input'!P30)/('Data Input'!$A31-'Data Input'!$A30)</f>
        <v>6607.1428571428569</v>
      </c>
      <c r="Q31" s="180">
        <f>('Data Input'!Q31-'Data Input'!Q30)/('Data Input'!$A31-'Data Input'!$A30)</f>
        <v>0</v>
      </c>
      <c r="R31" s="180">
        <f t="shared" si="0"/>
        <v>65085.714285714275</v>
      </c>
      <c r="S31" s="180">
        <f>('Data Input'!R31-'Data Input'!R30)/('Data Input'!$A31-'Data Input'!$A30)</f>
        <v>0</v>
      </c>
      <c r="T31" s="180">
        <f t="shared" si="1"/>
        <v>65085.714285714275</v>
      </c>
      <c r="V31" s="224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</row>
    <row r="32" spans="1:39" s="228" customFormat="1" x14ac:dyDescent="0.35">
      <c r="A32" s="248">
        <f>'Data Input'!A32</f>
        <v>44418</v>
      </c>
      <c r="B32" s="180">
        <f>('Data Input'!B32-'Data Input'!B31)/('Data Input'!$A32-'Data Input'!$A31)</f>
        <v>15901.428571428571</v>
      </c>
      <c r="C32" s="180">
        <f>('Data Input'!C32-'Data Input'!C31)/('Data Input'!$A32-'Data Input'!$A31)</f>
        <v>7825.7142857142853</v>
      </c>
      <c r="D32" s="180">
        <f>('Data Input'!D32-'Data Input'!D31)/('Data Input'!$A32-'Data Input'!$A31)</f>
        <v>0</v>
      </c>
      <c r="E32" s="180">
        <f>('Data Input'!E32-'Data Input'!E31)/('Data Input'!$A32-'Data Input'!$A31)</f>
        <v>0</v>
      </c>
      <c r="F32" s="180">
        <f>('Data Input'!F32-'Data Input'!F31)/('Data Input'!$A32-'Data Input'!$A31)</f>
        <v>0</v>
      </c>
      <c r="G32" s="180">
        <f>('Data Input'!G32-'Data Input'!G31)/('Data Input'!$A32-'Data Input'!$A31)</f>
        <v>4207.1428571428569</v>
      </c>
      <c r="H32" s="180">
        <f>('Data Input'!H32-'Data Input'!H31)/('Data Input'!$A32-'Data Input'!$A31)</f>
        <v>0</v>
      </c>
      <c r="I32" s="180">
        <f>('Data Input'!I32-'Data Input'!I31)/('Data Input'!$A32-'Data Input'!$A31)</f>
        <v>0</v>
      </c>
      <c r="J32" s="180">
        <f>('Data Input'!J32-'Data Input'!J31)/('Data Input'!$A32-'Data Input'!$A31)</f>
        <v>9737.1428571428569</v>
      </c>
      <c r="K32" s="180">
        <f>('Data Input'!K32-'Data Input'!K31)/('Data Input'!$A32-'Data Input'!$A31)</f>
        <v>11868.571428571429</v>
      </c>
      <c r="L32" s="180">
        <f>('Data Input'!L32-'Data Input'!L31)/('Data Input'!$A32-'Data Input'!$A31)</f>
        <v>12160</v>
      </c>
      <c r="M32" s="180">
        <f>('Data Input'!M32-'Data Input'!M31)/('Data Input'!$A32-'Data Input'!$A31)</f>
        <v>5854.2857142857147</v>
      </c>
      <c r="N32" s="180">
        <v>10000</v>
      </c>
      <c r="O32" s="180">
        <f>('Data Input'!O32-'Data Input'!O31)/('Data Input'!$A32-'Data Input'!$A31)</f>
        <v>885.71428571428567</v>
      </c>
      <c r="P32" s="180">
        <f>('Data Input'!P32-'Data Input'!P31)/('Data Input'!$A32-'Data Input'!$A31)</f>
        <v>6080</v>
      </c>
      <c r="Q32" s="180">
        <f>('Data Input'!Q32-'Data Input'!Q31)/('Data Input'!$A32-'Data Input'!$A31)</f>
        <v>0</v>
      </c>
      <c r="R32" s="180">
        <v>60000</v>
      </c>
      <c r="S32" s="180">
        <f>('Data Input'!R32-'Data Input'!R31)/('Data Input'!$A32-'Data Input'!$A31)</f>
        <v>0</v>
      </c>
      <c r="T32" s="180">
        <f t="shared" si="1"/>
        <v>60000</v>
      </c>
      <c r="V32" s="222" t="s">
        <v>205</v>
      </c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</row>
    <row r="33" spans="1:39" s="228" customFormat="1" x14ac:dyDescent="0.35">
      <c r="A33" s="248">
        <f>'Data Input'!A33</f>
        <v>44425</v>
      </c>
      <c r="B33" s="180">
        <f>('Data Input'!B33-'Data Input'!B32)/('Data Input'!$A33-'Data Input'!$A32)</f>
        <v>48685.714285714283</v>
      </c>
      <c r="C33" s="180">
        <f>('Data Input'!C33-'Data Input'!C32)/('Data Input'!$A33-'Data Input'!$A32)</f>
        <v>7648.5714285714284</v>
      </c>
      <c r="D33" s="180">
        <f>('Data Input'!D33-'Data Input'!D32)/('Data Input'!$A33-'Data Input'!$A32)</f>
        <v>0</v>
      </c>
      <c r="E33" s="180">
        <f>('Data Input'!E33-'Data Input'!E32)/('Data Input'!$A33-'Data Input'!$A32)</f>
        <v>0</v>
      </c>
      <c r="F33" s="180">
        <f>('Data Input'!F33-'Data Input'!F32)/('Data Input'!$A33-'Data Input'!$A32)</f>
        <v>0</v>
      </c>
      <c r="G33" s="180">
        <f>('Data Input'!G33-'Data Input'!G32)/('Data Input'!$A33-'Data Input'!$A32)</f>
        <v>3131.4285714285716</v>
      </c>
      <c r="H33" s="180">
        <f>('Data Input'!H33-'Data Input'!H32)/('Data Input'!$A33-'Data Input'!$A32)</f>
        <v>0</v>
      </c>
      <c r="I33" s="180">
        <f>('Data Input'!I33-'Data Input'!I32)/('Data Input'!$A33-'Data Input'!$A32)</f>
        <v>0</v>
      </c>
      <c r="J33" s="180">
        <f>('Data Input'!J33-'Data Input'!J32)/('Data Input'!$A33-'Data Input'!$A32)</f>
        <v>9008.5714285714294</v>
      </c>
      <c r="K33" s="180">
        <f>('Data Input'!K33-'Data Input'!K32)/('Data Input'!$A33-'Data Input'!$A32)</f>
        <v>12431.428571428571</v>
      </c>
      <c r="L33" s="180">
        <f>('Data Input'!L33-'Data Input'!L32)/('Data Input'!$A33-'Data Input'!$A32)</f>
        <v>10778.571428571429</v>
      </c>
      <c r="M33" s="180">
        <f>('Data Input'!M33-'Data Input'!M32)/('Data Input'!$A33-'Data Input'!$A32)</f>
        <v>7780</v>
      </c>
      <c r="N33" s="180">
        <f>('Data Input'!N33-'Data Input'!N32)/('Data Input'!$A33-'Data Input'!$A32)</f>
        <v>8065.7142857142853</v>
      </c>
      <c r="O33" s="180">
        <f>('Data Input'!O33-'Data Input'!O32)/('Data Input'!$A33-'Data Input'!$A32)</f>
        <v>874.28571428571433</v>
      </c>
      <c r="P33" s="180">
        <f>('Data Input'!P33-'Data Input'!P32)/('Data Input'!$A33-'Data Input'!$A32)</f>
        <v>6032.8571428571431</v>
      </c>
      <c r="Q33" s="180">
        <f>('Data Input'!Q33-'Data Input'!Q32)/('Data Input'!$A33-'Data Input'!$A32)</f>
        <v>0</v>
      </c>
      <c r="R33" s="180">
        <f t="shared" si="0"/>
        <v>114437.14285714286</v>
      </c>
      <c r="S33" s="180">
        <f>('Data Input'!R33-'Data Input'!R32)/('Data Input'!$A33-'Data Input'!$A32)</f>
        <v>0</v>
      </c>
      <c r="T33" s="180">
        <f t="shared" si="1"/>
        <v>114437.14285714286</v>
      </c>
      <c r="V33" s="224" t="s">
        <v>206</v>
      </c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s="228" customFormat="1" x14ac:dyDescent="0.35">
      <c r="A34" s="248">
        <f>'Data Input'!A34</f>
        <v>44432</v>
      </c>
      <c r="B34" s="180">
        <f>('Data Input'!B34-'Data Input'!B33)/('Data Input'!$A34-'Data Input'!$A33)</f>
        <v>13808.571428571429</v>
      </c>
      <c r="C34" s="180">
        <f>('Data Input'!C34-'Data Input'!C33)/('Data Input'!$A34-'Data Input'!$A33)</f>
        <v>7540</v>
      </c>
      <c r="D34" s="180">
        <f>('Data Input'!D34-'Data Input'!D33)/('Data Input'!$A34-'Data Input'!$A33)</f>
        <v>0</v>
      </c>
      <c r="E34" s="180">
        <f>('Data Input'!E34-'Data Input'!E33)/('Data Input'!$A34-'Data Input'!$A33)</f>
        <v>0</v>
      </c>
      <c r="F34" s="180">
        <f>('Data Input'!F34-'Data Input'!F33)/('Data Input'!$A34-'Data Input'!$A33)</f>
        <v>0</v>
      </c>
      <c r="G34" s="180">
        <f>('Data Input'!G34-'Data Input'!G33)/('Data Input'!$A34-'Data Input'!$A33)</f>
        <v>3620</v>
      </c>
      <c r="H34" s="180">
        <f>('Data Input'!H34-'Data Input'!H33)/('Data Input'!$A34-'Data Input'!$A33)</f>
        <v>0</v>
      </c>
      <c r="I34" s="180">
        <f>('Data Input'!I34-'Data Input'!I33)/('Data Input'!$A34-'Data Input'!$A33)</f>
        <v>0</v>
      </c>
      <c r="J34" s="180">
        <f>('Data Input'!J34-'Data Input'!J33)/('Data Input'!$A34-'Data Input'!$A33)</f>
        <v>8761.4285714285706</v>
      </c>
      <c r="K34" s="180">
        <f>('Data Input'!K34-'Data Input'!K33)/('Data Input'!$A34-'Data Input'!$A33)</f>
        <v>11420</v>
      </c>
      <c r="L34" s="180">
        <f>('Data Input'!L34-'Data Input'!L33)/('Data Input'!$A34-'Data Input'!$A33)</f>
        <v>10742.857142857143</v>
      </c>
      <c r="M34" s="180">
        <f>('Data Input'!M34-'Data Input'!M33)/('Data Input'!$A34-'Data Input'!$A33)</f>
        <v>6017.1428571428569</v>
      </c>
      <c r="N34" s="180">
        <f>('Data Input'!N34-'Data Input'!N33)/('Data Input'!$A34-'Data Input'!$A33)</f>
        <v>14927.142857142857</v>
      </c>
      <c r="O34" s="180">
        <f>('Data Input'!O34-'Data Input'!O33)/('Data Input'!$A34-'Data Input'!$A33)</f>
        <v>897.14285714285711</v>
      </c>
      <c r="P34" s="180">
        <f>('Data Input'!P34-'Data Input'!P33)/('Data Input'!$A34-'Data Input'!$A33)</f>
        <v>6531.4285714285716</v>
      </c>
      <c r="Q34" s="180">
        <f>('Data Input'!Q34-'Data Input'!Q33)/('Data Input'!$A34-'Data Input'!$A33)</f>
        <v>608550</v>
      </c>
      <c r="R34" s="180">
        <f t="shared" si="0"/>
        <v>692815.71428571432</v>
      </c>
      <c r="S34" s="180">
        <f>('Data Input'!R34-'Data Input'!R33)/('Data Input'!$A34-'Data Input'!$A33)</f>
        <v>0</v>
      </c>
      <c r="T34" s="180">
        <f t="shared" si="1"/>
        <v>692815.71428571432</v>
      </c>
      <c r="V34" s="224" t="s">
        <v>207</v>
      </c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s="228" customFormat="1" x14ac:dyDescent="0.35">
      <c r="A35" s="248">
        <f>'Data Input'!A35</f>
        <v>44439</v>
      </c>
      <c r="B35" s="180">
        <f>('Data Input'!B35-'Data Input'!B34)/('Data Input'!$A35-'Data Input'!$A34)</f>
        <v>520</v>
      </c>
      <c r="C35" s="180">
        <f>('Data Input'!C35-'Data Input'!C34)/('Data Input'!$A35-'Data Input'!$A34)</f>
        <v>7498.5714285714284</v>
      </c>
      <c r="D35" s="180">
        <f>('Data Input'!D35-'Data Input'!D34)/('Data Input'!$A35-'Data Input'!$A34)</f>
        <v>0</v>
      </c>
      <c r="E35" s="180">
        <f>('Data Input'!E35-'Data Input'!E34)/('Data Input'!$A35-'Data Input'!$A34)</f>
        <v>0</v>
      </c>
      <c r="F35" s="180">
        <f>('Data Input'!F35-'Data Input'!F34)/('Data Input'!$A35-'Data Input'!$A34)</f>
        <v>0</v>
      </c>
      <c r="G35" s="180">
        <f>('Data Input'!G35-'Data Input'!G34)/('Data Input'!$A35-'Data Input'!$A34)</f>
        <v>3152.8571428571427</v>
      </c>
      <c r="H35" s="180">
        <f>('Data Input'!H35-'Data Input'!H34)/('Data Input'!$A35-'Data Input'!$A34)</f>
        <v>0</v>
      </c>
      <c r="I35" s="180">
        <f>('Data Input'!I35-'Data Input'!I34)/('Data Input'!$A35-'Data Input'!$A34)</f>
        <v>0</v>
      </c>
      <c r="J35" s="180">
        <f>('Data Input'!J35-'Data Input'!J34)/('Data Input'!$A35-'Data Input'!$A34)</f>
        <v>9815.7142857142862</v>
      </c>
      <c r="K35" s="180">
        <f>('Data Input'!K35-'Data Input'!K34)/('Data Input'!$A35-'Data Input'!$A34)</f>
        <v>11091.428571428571</v>
      </c>
      <c r="L35" s="180">
        <f>('Data Input'!L35-'Data Input'!L34)/('Data Input'!$A35-'Data Input'!$A34)</f>
        <v>10670</v>
      </c>
      <c r="M35" s="180">
        <f>('Data Input'!M35-'Data Input'!M34)/('Data Input'!$A35-'Data Input'!$A34)</f>
        <v>4531.4285714285716</v>
      </c>
      <c r="N35" s="180">
        <f>('Data Input'!N35-'Data Input'!N34)/('Data Input'!$A35-'Data Input'!$A34)</f>
        <v>14371.428571428571</v>
      </c>
      <c r="O35" s="180">
        <f>('Data Input'!O35-'Data Input'!O34)/('Data Input'!$A35-'Data Input'!$A34)</f>
        <v>835.71428571428567</v>
      </c>
      <c r="P35" s="180">
        <f>('Data Input'!P35-'Data Input'!P34)/('Data Input'!$A35-'Data Input'!$A34)</f>
        <v>5424.2857142857147</v>
      </c>
      <c r="Q35" s="180">
        <f>('Data Input'!Q35-'Data Input'!Q34)/('Data Input'!$A35-'Data Input'!$A34)</f>
        <v>5772.8571428571431</v>
      </c>
      <c r="R35" s="180">
        <f t="shared" si="0"/>
        <v>73684.28571428571</v>
      </c>
      <c r="S35" s="180">
        <f>('Data Input'!R35-'Data Input'!R34)/('Data Input'!$A35-'Data Input'!$A34)</f>
        <v>0</v>
      </c>
      <c r="T35" s="180">
        <f t="shared" si="1"/>
        <v>73684.28571428571</v>
      </c>
      <c r="V35" s="222" t="s">
        <v>208</v>
      </c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</row>
    <row r="36" spans="1:39" s="228" customFormat="1" x14ac:dyDescent="0.35">
      <c r="A36" s="248">
        <f>'Data Input'!A36</f>
        <v>44446</v>
      </c>
      <c r="B36" s="180">
        <f>('Data Input'!B36-'Data Input'!B35)/('Data Input'!$A36-'Data Input'!$A35)</f>
        <v>0</v>
      </c>
      <c r="C36" s="180">
        <f>('Data Input'!C36-'Data Input'!C35)/('Data Input'!$A36-'Data Input'!$A35)</f>
        <v>7278.5714285714284</v>
      </c>
      <c r="D36" s="180">
        <f>('Data Input'!D36-'Data Input'!D35)/('Data Input'!$A36-'Data Input'!$A35)</f>
        <v>0</v>
      </c>
      <c r="E36" s="180">
        <f>('Data Input'!E36-'Data Input'!E35)/('Data Input'!$A36-'Data Input'!$A35)</f>
        <v>0</v>
      </c>
      <c r="F36" s="180">
        <f>('Data Input'!F36-'Data Input'!F35)/('Data Input'!$A36-'Data Input'!$A35)</f>
        <v>0</v>
      </c>
      <c r="G36" s="180">
        <f>('Data Input'!G36-'Data Input'!G35)/('Data Input'!$A36-'Data Input'!$A35)</f>
        <v>2957.1428571428573</v>
      </c>
      <c r="H36" s="180">
        <f>('Data Input'!H36-'Data Input'!H35)/('Data Input'!$A36-'Data Input'!$A35)</f>
        <v>0</v>
      </c>
      <c r="I36" s="180">
        <f>('Data Input'!I36-'Data Input'!I35)/('Data Input'!$A36-'Data Input'!$A35)</f>
        <v>0</v>
      </c>
      <c r="J36" s="180">
        <f>('Data Input'!J36-'Data Input'!J35)/('Data Input'!$A36-'Data Input'!$A35)</f>
        <v>9169</v>
      </c>
      <c r="K36" s="180">
        <f>('Data Input'!K36-'Data Input'!K35)/('Data Input'!$A36-'Data Input'!$A35)</f>
        <v>11097.142857142857</v>
      </c>
      <c r="L36" s="180">
        <f>('Data Input'!L36-'Data Input'!L35)/('Data Input'!$A36-'Data Input'!$A35)</f>
        <v>10645.714285714286</v>
      </c>
      <c r="M36" s="180">
        <f>('Data Input'!M36-'Data Input'!M35)/('Data Input'!$A36-'Data Input'!$A35)</f>
        <v>2872.8571428571427</v>
      </c>
      <c r="N36" s="180">
        <f>('Data Input'!N36-'Data Input'!N35)/('Data Input'!$A36-'Data Input'!$A35)</f>
        <v>14542.857142857143</v>
      </c>
      <c r="O36" s="180">
        <f>('Data Input'!O36-'Data Input'!O35)/('Data Input'!$A36-'Data Input'!$A35)</f>
        <v>862.85714285714289</v>
      </c>
      <c r="P36" s="180">
        <f>('Data Input'!P36-'Data Input'!P35)/('Data Input'!$A36-'Data Input'!$A35)</f>
        <v>5550</v>
      </c>
      <c r="Q36" s="180">
        <f>('Data Input'!Q36-'Data Input'!Q35)/('Data Input'!$A36-'Data Input'!$A35)</f>
        <v>8484.2857142857138</v>
      </c>
      <c r="R36" s="180">
        <f t="shared" si="0"/>
        <v>73460.42857142858</v>
      </c>
      <c r="S36" s="180">
        <f>('Data Input'!R36-'Data Input'!R35)/('Data Input'!$A36-'Data Input'!$A35)</f>
        <v>0</v>
      </c>
      <c r="T36" s="180">
        <f t="shared" si="1"/>
        <v>73460.42857142858</v>
      </c>
      <c r="V36" s="224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</row>
    <row r="37" spans="1:39" s="228" customFormat="1" x14ac:dyDescent="0.35">
      <c r="A37" s="248">
        <f>'Data Input'!A37</f>
        <v>44453</v>
      </c>
      <c r="B37" s="180">
        <f>('Data Input'!B37-'Data Input'!B36)/('Data Input'!$A37-'Data Input'!$A36)</f>
        <v>6391.4285714285716</v>
      </c>
      <c r="C37" s="180">
        <f>('Data Input'!C37-'Data Input'!C36)/('Data Input'!$A37-'Data Input'!$A36)</f>
        <v>7187.1428571428569</v>
      </c>
      <c r="D37" s="180">
        <f>('Data Input'!D37-'Data Input'!D36)/('Data Input'!$A37-'Data Input'!$A36)</f>
        <v>0</v>
      </c>
      <c r="E37" s="180">
        <f>('Data Input'!E37-'Data Input'!E36)/('Data Input'!$A37-'Data Input'!$A36)</f>
        <v>0</v>
      </c>
      <c r="F37" s="180">
        <f>('Data Input'!F37-'Data Input'!F36)/('Data Input'!$A37-'Data Input'!$A36)</f>
        <v>0</v>
      </c>
      <c r="G37" s="180">
        <f>('Data Input'!G37-'Data Input'!G36)/('Data Input'!$A37-'Data Input'!$A36)</f>
        <v>4177.1428571428569</v>
      </c>
      <c r="H37" s="180">
        <f>('Data Input'!H37-'Data Input'!H36)/('Data Input'!$A37-'Data Input'!$A36)</f>
        <v>0</v>
      </c>
      <c r="I37" s="180">
        <f>('Data Input'!I37-'Data Input'!I36)/('Data Input'!$A37-'Data Input'!$A36)</f>
        <v>0</v>
      </c>
      <c r="J37" s="180">
        <v>11000</v>
      </c>
      <c r="K37" s="180">
        <f>('Data Input'!K37-'Data Input'!K36)/('Data Input'!$A37-'Data Input'!$A36)</f>
        <v>11584.285714285714</v>
      </c>
      <c r="L37" s="180">
        <f>('Data Input'!L37-'Data Input'!L36)/('Data Input'!$A37-'Data Input'!$A36)</f>
        <v>10048.571428571429</v>
      </c>
      <c r="M37" s="180">
        <f>('Data Input'!M37-'Data Input'!M36)/('Data Input'!$A37-'Data Input'!$A36)</f>
        <v>3734.2857142857142</v>
      </c>
      <c r="N37" s="180">
        <f>('Data Input'!N37-'Data Input'!N36)/('Data Input'!$A37-'Data Input'!$A36)</f>
        <v>17467.142857142859</v>
      </c>
      <c r="O37" s="180">
        <f>('Data Input'!O37-'Data Input'!O36)/('Data Input'!$A37-'Data Input'!$A36)</f>
        <v>852.85714285714289</v>
      </c>
      <c r="P37" s="180">
        <f>('Data Input'!P37-'Data Input'!P36)/('Data Input'!$A37-'Data Input'!$A36)</f>
        <v>5737.1428571428569</v>
      </c>
      <c r="Q37" s="180">
        <f>('Data Input'!Q37-'Data Input'!Q36)/('Data Input'!$A37-'Data Input'!$A36)</f>
        <v>9124.2857142857138</v>
      </c>
      <c r="R37" s="180">
        <v>60000</v>
      </c>
      <c r="S37" s="180">
        <f>('Data Input'!R37-'Data Input'!R36)/('Data Input'!$A37-'Data Input'!$A36)</f>
        <v>0</v>
      </c>
      <c r="T37" s="180">
        <f t="shared" si="1"/>
        <v>60000</v>
      </c>
      <c r="V37" s="224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</row>
    <row r="38" spans="1:39" s="228" customFormat="1" x14ac:dyDescent="0.35">
      <c r="A38" s="248">
        <f>'Data Input'!A38</f>
        <v>44460</v>
      </c>
      <c r="B38" s="180">
        <f>('Data Input'!B38-'Data Input'!B37)/('Data Input'!$A38-'Data Input'!$A37)</f>
        <v>5112.8571428571431</v>
      </c>
      <c r="C38" s="180">
        <f>('Data Input'!C38-'Data Input'!C37)/('Data Input'!$A38-'Data Input'!$A37)</f>
        <v>7134.2857142857147</v>
      </c>
      <c r="D38" s="180">
        <f>('Data Input'!D38-'Data Input'!D37)/('Data Input'!$A38-'Data Input'!$A37)</f>
        <v>0</v>
      </c>
      <c r="E38" s="180">
        <f>('Data Input'!E38-'Data Input'!E37)/('Data Input'!$A38-'Data Input'!$A37)</f>
        <v>0</v>
      </c>
      <c r="F38" s="180">
        <f>('Data Input'!F38-'Data Input'!F37)/('Data Input'!$A38-'Data Input'!$A37)</f>
        <v>0</v>
      </c>
      <c r="G38" s="180">
        <f>('Data Input'!G38-'Data Input'!G37)/('Data Input'!$A38-'Data Input'!$A37)</f>
        <v>2698.5714285714284</v>
      </c>
      <c r="H38" s="180">
        <f>('Data Input'!H38-'Data Input'!H37)/('Data Input'!$A38-'Data Input'!$A37)</f>
        <v>0</v>
      </c>
      <c r="I38" s="180">
        <f>('Data Input'!I38-'Data Input'!I37)/('Data Input'!$A38-'Data Input'!$A37)</f>
        <v>0</v>
      </c>
      <c r="J38" s="180">
        <f>('Data Input'!J38-'Data Input'!J37)/('Data Input'!$A38-'Data Input'!$A37)</f>
        <v>11466.571428571429</v>
      </c>
      <c r="K38" s="180">
        <f>('Data Input'!K38-'Data Input'!K37)/('Data Input'!$A38-'Data Input'!$A37)</f>
        <v>11654.285714285714</v>
      </c>
      <c r="L38" s="180">
        <f>('Data Input'!L38-'Data Input'!L37)/('Data Input'!$A38-'Data Input'!$A37)</f>
        <v>11185.714285714286</v>
      </c>
      <c r="M38" s="180">
        <v>0</v>
      </c>
      <c r="N38" s="180">
        <f>('Data Input'!N38-'Data Input'!N37)/('Data Input'!$A38-'Data Input'!$A37)</f>
        <v>4534.2857142857147</v>
      </c>
      <c r="O38" s="180">
        <f>('Data Input'!O38-'Data Input'!O37)/('Data Input'!$A38-'Data Input'!$A37)</f>
        <v>855.71428571428567</v>
      </c>
      <c r="P38" s="180">
        <f>('Data Input'!P38-'Data Input'!P37)/('Data Input'!$A38-'Data Input'!$A37)</f>
        <v>5502.8571428571431</v>
      </c>
      <c r="Q38" s="180">
        <f>('Data Input'!Q38-'Data Input'!Q37)/('Data Input'!$A38-'Data Input'!$A37)</f>
        <v>7537.1428571428569</v>
      </c>
      <c r="R38" s="180">
        <f t="shared" si="0"/>
        <v>67682.285714285725</v>
      </c>
      <c r="S38" s="180">
        <f>('Data Input'!R38-'Data Input'!R37)/('Data Input'!$A38-'Data Input'!$A37)</f>
        <v>0</v>
      </c>
      <c r="T38" s="180">
        <f t="shared" si="1"/>
        <v>67682.285714285725</v>
      </c>
      <c r="V38" s="224" t="s">
        <v>128</v>
      </c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</row>
    <row r="39" spans="1:39" s="228" customFormat="1" x14ac:dyDescent="0.35">
      <c r="A39" s="248">
        <f>'Data Input'!A39</f>
        <v>44466</v>
      </c>
      <c r="B39" s="180">
        <f>('Data Input'!B39-'Data Input'!B38)/('Data Input'!$A39-'Data Input'!$A38)</f>
        <v>56.666666666666664</v>
      </c>
      <c r="C39" s="180">
        <f>('Data Input'!C39-'Data Input'!C38)/('Data Input'!$A39-'Data Input'!$A38)</f>
        <v>7053.333333333333</v>
      </c>
      <c r="D39" s="180">
        <f>('Data Input'!D39-'Data Input'!D38)/('Data Input'!$A39-'Data Input'!$A38)</f>
        <v>0</v>
      </c>
      <c r="E39" s="180">
        <f>('Data Input'!E39-'Data Input'!E38)/('Data Input'!$A39-'Data Input'!$A38)</f>
        <v>0</v>
      </c>
      <c r="F39" s="180">
        <f>('Data Input'!F39-'Data Input'!F38)/('Data Input'!$A39-'Data Input'!$A38)</f>
        <v>0</v>
      </c>
      <c r="G39" s="180">
        <f>('Data Input'!G39-'Data Input'!G38)/('Data Input'!$A39-'Data Input'!$A38)</f>
        <v>3273.3333333333335</v>
      </c>
      <c r="H39" s="180">
        <f>('Data Input'!H39-'Data Input'!H38)/('Data Input'!$A39-'Data Input'!$A38)</f>
        <v>0</v>
      </c>
      <c r="I39" s="180">
        <f>('Data Input'!I39-'Data Input'!I38)/('Data Input'!$A39-'Data Input'!$A38)</f>
        <v>0</v>
      </c>
      <c r="J39" s="180">
        <f>('Data Input'!J39-'Data Input'!J38)/('Data Input'!$A39-'Data Input'!$A38)</f>
        <v>11426.833333333334</v>
      </c>
      <c r="K39" s="180">
        <f>('Data Input'!K39-'Data Input'!K38)/('Data Input'!$A39-'Data Input'!$A38)</f>
        <v>11193.333333333334</v>
      </c>
      <c r="L39" s="180">
        <f>('Data Input'!L39-'Data Input'!L38)/('Data Input'!$A39-'Data Input'!$A38)</f>
        <v>10556.666666666666</v>
      </c>
      <c r="M39" s="180">
        <v>0</v>
      </c>
      <c r="N39" s="180">
        <f>('Data Input'!N39-'Data Input'!N38)/('Data Input'!$A39-'Data Input'!$A38)</f>
        <v>10021.666666666666</v>
      </c>
      <c r="O39" s="180">
        <f>('Data Input'!O39-'Data Input'!O38)/('Data Input'!$A39-'Data Input'!$A38)</f>
        <v>846.66666666666663</v>
      </c>
      <c r="P39" s="180">
        <f>('Data Input'!P39-'Data Input'!P38)/('Data Input'!$A39-'Data Input'!$A38)</f>
        <v>5531.666666666667</v>
      </c>
      <c r="Q39" s="180">
        <f>('Data Input'!Q39-'Data Input'!Q38)/('Data Input'!$A39-'Data Input'!$A38)</f>
        <v>6555</v>
      </c>
      <c r="R39" s="180">
        <f t="shared" si="0"/>
        <v>66515.166666666657</v>
      </c>
      <c r="S39" s="180">
        <f>('Data Input'!R39-'Data Input'!R38)/('Data Input'!$A39-'Data Input'!$A38)</f>
        <v>0</v>
      </c>
      <c r="T39" s="180">
        <f t="shared" si="1"/>
        <v>66515.166666666657</v>
      </c>
      <c r="V39" s="224" t="s">
        <v>129</v>
      </c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</row>
    <row r="40" spans="1:39" s="228" customFormat="1" x14ac:dyDescent="0.35">
      <c r="A40" s="248">
        <f>'Data Input'!A40</f>
        <v>44474</v>
      </c>
      <c r="B40" s="180">
        <f>('Data Input'!B40-'Data Input'!B39)/('Data Input'!$A40-'Data Input'!$A39)</f>
        <v>-23.75</v>
      </c>
      <c r="C40" s="180">
        <f>('Data Input'!C40-'Data Input'!C39)/('Data Input'!$A40-'Data Input'!$A39)</f>
        <v>7233.75</v>
      </c>
      <c r="D40" s="180">
        <v>0</v>
      </c>
      <c r="E40" s="180">
        <f>('Data Input'!E40-'Data Input'!E39)/('Data Input'!$A40-'Data Input'!$A39)</f>
        <v>0</v>
      </c>
      <c r="F40" s="180">
        <f>('Data Input'!F40-'Data Input'!F39)/('Data Input'!$A40-'Data Input'!$A39)</f>
        <v>0</v>
      </c>
      <c r="G40" s="180">
        <f>('Data Input'!G40-'Data Input'!G39)/('Data Input'!$A40-'Data Input'!$A39)</f>
        <v>3515</v>
      </c>
      <c r="H40" s="180">
        <f>('Data Input'!H40-'Data Input'!H39)/('Data Input'!$A40-'Data Input'!$A39)</f>
        <v>0</v>
      </c>
      <c r="I40" s="180">
        <f>('Data Input'!I40-'Data Input'!I39)/('Data Input'!$A40-'Data Input'!$A39)</f>
        <v>0</v>
      </c>
      <c r="J40" s="180">
        <f>('Data Input'!J40-'Data Input'!J39)/('Data Input'!$A40-'Data Input'!$A39)</f>
        <v>11409.875</v>
      </c>
      <c r="K40" s="180">
        <f>('Data Input'!K40-'Data Input'!K39)/('Data Input'!$A40-'Data Input'!$A39)</f>
        <v>11056.25</v>
      </c>
      <c r="L40" s="180">
        <f>('Data Input'!L40-'Data Input'!L39)/('Data Input'!$A40-'Data Input'!$A39)</f>
        <v>10556.25</v>
      </c>
      <c r="M40" s="180">
        <f>('Data Input'!M40-'Data Input'!M39)/('Data Input'!$A40-'Data Input'!$A39)</f>
        <v>0</v>
      </c>
      <c r="N40" s="180">
        <f>('Data Input'!N40-'Data Input'!N39)/('Data Input'!$A40-'Data Input'!$A39)</f>
        <v>8560</v>
      </c>
      <c r="O40" s="180">
        <f>('Data Input'!O40-'Data Input'!O39)/('Data Input'!$A40-'Data Input'!$A39)</f>
        <v>835</v>
      </c>
      <c r="P40" s="180">
        <f>('Data Input'!P40-'Data Input'!P39)/('Data Input'!$A40-'Data Input'!$A39)</f>
        <v>6576.25</v>
      </c>
      <c r="Q40" s="180">
        <f>('Data Input'!Q40-'Data Input'!Q39)/('Data Input'!$A40-'Data Input'!$A39)</f>
        <v>6465</v>
      </c>
      <c r="R40" s="180">
        <f t="shared" si="0"/>
        <v>66183.625</v>
      </c>
      <c r="S40" s="180">
        <f>('Data Input'!R40-'Data Input'!R39)/('Data Input'!$A40-'Data Input'!$A39)</f>
        <v>0</v>
      </c>
      <c r="T40" s="180">
        <f t="shared" si="1"/>
        <v>66183.625</v>
      </c>
      <c r="V40" s="245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</row>
    <row r="41" spans="1:39" s="228" customFormat="1" x14ac:dyDescent="0.35">
      <c r="A41" s="248">
        <f>'Data Input'!A41</f>
        <v>44481</v>
      </c>
      <c r="B41" s="180">
        <f>('Data Input'!B41-'Data Input'!B40)/('Data Input'!$A41-'Data Input'!$A40)</f>
        <v>17465.714285714286</v>
      </c>
      <c r="C41" s="180">
        <f>('Data Input'!C41-'Data Input'!C40)/('Data Input'!$A41-'Data Input'!$A40)</f>
        <v>7131.4285714285716</v>
      </c>
      <c r="D41" s="180">
        <f>('Data Input'!D41-'Data Input'!D40)/('Data Input'!$A41-'Data Input'!$A40)</f>
        <v>11808</v>
      </c>
      <c r="E41" s="180">
        <f>('Data Input'!E41-'Data Input'!E40)/('Data Input'!$A41-'Data Input'!$A40)</f>
        <v>0</v>
      </c>
      <c r="F41" s="180">
        <f>('Data Input'!F41-'Data Input'!F40)/('Data Input'!$A41-'Data Input'!$A40)</f>
        <v>0</v>
      </c>
      <c r="G41" s="180">
        <f>('Data Input'!G41-'Data Input'!G40)/('Data Input'!$A41-'Data Input'!$A40)</f>
        <v>3861.4285714285716</v>
      </c>
      <c r="H41" s="180">
        <f>('Data Input'!H41-'Data Input'!H40)/('Data Input'!$A41-'Data Input'!$A40)</f>
        <v>0</v>
      </c>
      <c r="I41" s="180">
        <f>('Data Input'!I41-'Data Input'!I40)/('Data Input'!$A41-'Data Input'!$A40)</f>
        <v>0</v>
      </c>
      <c r="J41" s="180">
        <f>('Data Input'!J41-'Data Input'!J40)/('Data Input'!$A41-'Data Input'!$A40)</f>
        <v>11366.714285714286</v>
      </c>
      <c r="K41" s="180">
        <f>('Data Input'!K41-'Data Input'!K40)/('Data Input'!$A41-'Data Input'!$A40)</f>
        <v>11594.285714285714</v>
      </c>
      <c r="L41" s="180">
        <f>('Data Input'!L41-'Data Input'!L40)/('Data Input'!$A41-'Data Input'!$A40)</f>
        <v>10254.285714285714</v>
      </c>
      <c r="M41" s="180">
        <v>0</v>
      </c>
      <c r="N41" s="180">
        <f>('Data Input'!N41-'Data Input'!N40)/('Data Input'!$A41-'Data Input'!$A40)</f>
        <v>10907.142857142857</v>
      </c>
      <c r="O41" s="180">
        <f>('Data Input'!O41-'Data Input'!O40)/('Data Input'!$A41-'Data Input'!$A40)</f>
        <v>845.71428571428567</v>
      </c>
      <c r="P41" s="180">
        <f>('Data Input'!P41-'Data Input'!P40)/('Data Input'!$A41-'Data Input'!$A40)</f>
        <v>4061.4285714285716</v>
      </c>
      <c r="Q41" s="180">
        <f>('Data Input'!Q41-'Data Input'!Q40)/('Data Input'!$A41-'Data Input'!$A40)</f>
        <v>5984.2857142857147</v>
      </c>
      <c r="R41" s="180">
        <f t="shared" si="0"/>
        <v>95280.428571428551</v>
      </c>
      <c r="S41" s="180">
        <f>('Data Input'!R41-'Data Input'!R40)/('Data Input'!$A41-'Data Input'!$A40)</f>
        <v>0</v>
      </c>
      <c r="T41" s="180">
        <f t="shared" si="1"/>
        <v>95280.428571428551</v>
      </c>
      <c r="V41" s="245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</row>
    <row r="42" spans="1:39" s="228" customFormat="1" x14ac:dyDescent="0.35">
      <c r="A42" s="248">
        <f>'Data Input'!A42</f>
        <v>44488</v>
      </c>
      <c r="B42" s="180">
        <f>('Data Input'!B42-'Data Input'!B41)/('Data Input'!$A42-'Data Input'!$A41)</f>
        <v>18145.714285714286</v>
      </c>
      <c r="C42" s="180">
        <f>('Data Input'!C42-'Data Input'!C41)/('Data Input'!$A42-'Data Input'!$A41)</f>
        <v>6881.4285714285716</v>
      </c>
      <c r="D42" s="180">
        <f>('Data Input'!D42-'Data Input'!D41)/('Data Input'!$A42-'Data Input'!$A41)</f>
        <v>10971.428571428571</v>
      </c>
      <c r="E42" s="180">
        <f>('Data Input'!E42-'Data Input'!E41)/('Data Input'!$A42-'Data Input'!$A41)</f>
        <v>0</v>
      </c>
      <c r="F42" s="180">
        <f>('Data Input'!F42-'Data Input'!F41)/('Data Input'!$A42-'Data Input'!$A41)</f>
        <v>0</v>
      </c>
      <c r="G42" s="180">
        <f>('Data Input'!G42-'Data Input'!G41)/('Data Input'!$A42-'Data Input'!$A41)</f>
        <v>2674.2857142857142</v>
      </c>
      <c r="H42" s="180">
        <f>('Data Input'!H42-'Data Input'!H41)/('Data Input'!$A42-'Data Input'!$A41)</f>
        <v>0</v>
      </c>
      <c r="I42" s="180">
        <f>('Data Input'!I42-'Data Input'!I41)/('Data Input'!$A42-'Data Input'!$A41)</f>
        <v>0</v>
      </c>
      <c r="J42" s="180">
        <f>('Data Input'!J42-'Data Input'!J41)/('Data Input'!$A42-'Data Input'!$A41)</f>
        <v>11366.142857142857</v>
      </c>
      <c r="K42" s="180">
        <f>('Data Input'!K42-'Data Input'!K41)/('Data Input'!$A42-'Data Input'!$A41)</f>
        <v>11524.285714285714</v>
      </c>
      <c r="L42" s="180">
        <f>('Data Input'!L42-'Data Input'!L41)/('Data Input'!$A42-'Data Input'!$A41)</f>
        <v>9835.7142857142862</v>
      </c>
      <c r="M42" s="180">
        <f>('Data Input'!M42-'Data Input'!M41)/('Data Input'!$A42-'Data Input'!$A41)</f>
        <v>13144.285714285714</v>
      </c>
      <c r="N42" s="180">
        <f>('Data Input'!N42-'Data Input'!N41)/('Data Input'!$A42-'Data Input'!$A41)</f>
        <v>13442.857142857143</v>
      </c>
      <c r="O42" s="180">
        <f>('Data Input'!O42-'Data Input'!O41)/('Data Input'!$A42-'Data Input'!$A41)</f>
        <v>835.71428571428567</v>
      </c>
      <c r="P42" s="180">
        <f>('Data Input'!P42-'Data Input'!P41)/('Data Input'!$A42-'Data Input'!$A41)</f>
        <v>5267.1428571428569</v>
      </c>
      <c r="Q42" s="180">
        <f>('Data Input'!Q42-'Data Input'!Q41)/('Data Input'!$A42-'Data Input'!$A41)</f>
        <v>5079.4285714285716</v>
      </c>
      <c r="R42" s="180">
        <f t="shared" si="0"/>
        <v>109168.42857142857</v>
      </c>
      <c r="S42" s="180">
        <f>('Data Input'!R42-'Data Input'!R41)/('Data Input'!$A42-'Data Input'!$A41)</f>
        <v>0</v>
      </c>
      <c r="T42" s="180">
        <f t="shared" si="1"/>
        <v>109168.42857142857</v>
      </c>
      <c r="V42" s="245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</row>
    <row r="43" spans="1:39" s="228" customFormat="1" x14ac:dyDescent="0.35">
      <c r="A43" s="248">
        <f>'Data Input'!A43</f>
        <v>44495</v>
      </c>
      <c r="B43" s="180">
        <f>('Data Input'!B43-'Data Input'!B42)/('Data Input'!$A43-'Data Input'!$A42)</f>
        <v>17285.714285714286</v>
      </c>
      <c r="C43" s="180">
        <f>('Data Input'!C43-'Data Input'!C42)/('Data Input'!$A43-'Data Input'!$A42)</f>
        <v>6595.7142857142853</v>
      </c>
      <c r="D43" s="180">
        <f>('Data Input'!D43-'Data Input'!D42)/('Data Input'!$A43-'Data Input'!$A42)</f>
        <v>10610</v>
      </c>
      <c r="E43" s="180">
        <f>('Data Input'!E43-'Data Input'!E42)/('Data Input'!$A43-'Data Input'!$A42)</f>
        <v>0</v>
      </c>
      <c r="F43" s="180">
        <f>('Data Input'!F43-'Data Input'!F42)/('Data Input'!$A43-'Data Input'!$A42)</f>
        <v>0</v>
      </c>
      <c r="G43" s="180">
        <f>('Data Input'!G43-'Data Input'!G42)/('Data Input'!$A43-'Data Input'!$A42)</f>
        <v>4101.4285714285716</v>
      </c>
      <c r="H43" s="180">
        <f>('Data Input'!H43-'Data Input'!H42)/('Data Input'!$A43-'Data Input'!$A42)</f>
        <v>0</v>
      </c>
      <c r="I43" s="180">
        <f>('Data Input'!I43-'Data Input'!I42)/('Data Input'!$A43-'Data Input'!$A42)</f>
        <v>0</v>
      </c>
      <c r="J43" s="180">
        <f>('Data Input'!J43-'Data Input'!J42)/('Data Input'!$A43-'Data Input'!$A42)</f>
        <v>11200.142857142857</v>
      </c>
      <c r="K43" s="180">
        <f>('Data Input'!K43-'Data Input'!K42)/('Data Input'!$A43-'Data Input'!$A42)</f>
        <v>11527.142857142857</v>
      </c>
      <c r="L43" s="180">
        <f>('Data Input'!L43-'Data Input'!L42)/('Data Input'!$A43-'Data Input'!$A42)</f>
        <v>9791.4285714285706</v>
      </c>
      <c r="M43" s="180">
        <f>('Data Input'!M43-'Data Input'!M42)/('Data Input'!$A43-'Data Input'!$A42)</f>
        <v>13248.571428571429</v>
      </c>
      <c r="N43" s="180">
        <f>('Data Input'!N43-'Data Input'!N42)/('Data Input'!$A43-'Data Input'!$A42)</f>
        <v>12765.714285714286</v>
      </c>
      <c r="O43" s="180">
        <f>('Data Input'!O43-'Data Input'!O42)/('Data Input'!$A43-'Data Input'!$A42)</f>
        <v>827.14285714285711</v>
      </c>
      <c r="P43" s="180">
        <f>('Data Input'!P43-'Data Input'!P42)/('Data Input'!$A43-'Data Input'!$A42)</f>
        <v>5814.2857142857147</v>
      </c>
      <c r="Q43" s="180">
        <f>('Data Input'!Q43-'Data Input'!Q42)/('Data Input'!$A43-'Data Input'!$A42)</f>
        <v>5756.2857142857147</v>
      </c>
      <c r="R43" s="180">
        <f t="shared" si="0"/>
        <v>109523.57142857142</v>
      </c>
      <c r="S43" s="180">
        <f>('Data Input'!R43-'Data Input'!R42)/('Data Input'!$A43-'Data Input'!$A42)</f>
        <v>0</v>
      </c>
      <c r="T43" s="180">
        <f t="shared" si="1"/>
        <v>109523.57142857142</v>
      </c>
      <c r="V43" s="245" t="str">
        <f>'Data Input'!T59</f>
        <v>Well 8 started 1/23</v>
      </c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</row>
    <row r="44" spans="1:39" s="228" customFormat="1" x14ac:dyDescent="0.35">
      <c r="A44" s="248">
        <f>'Data Input'!A44</f>
        <v>44502</v>
      </c>
      <c r="B44" s="180">
        <f>('Data Input'!B44-'Data Input'!B43)/('Data Input'!$A44-'Data Input'!$A43)</f>
        <v>32274.285714285714</v>
      </c>
      <c r="C44" s="180">
        <f>('Data Input'!C44-'Data Input'!C43)/('Data Input'!$A44-'Data Input'!$A43)</f>
        <v>6395.7142857142853</v>
      </c>
      <c r="D44" s="180">
        <f>('Data Input'!D44-'Data Input'!D43)/('Data Input'!$A44-'Data Input'!$A43)</f>
        <v>10384.285714285714</v>
      </c>
      <c r="E44" s="180">
        <f>('Data Input'!E44-'Data Input'!E43)/('Data Input'!$A44-'Data Input'!$A43)</f>
        <v>0</v>
      </c>
      <c r="F44" s="180">
        <f>('Data Input'!F44-'Data Input'!F43)/('Data Input'!$A44-'Data Input'!$A43)</f>
        <v>0</v>
      </c>
      <c r="G44" s="180">
        <f>('Data Input'!G44-'Data Input'!G43)/('Data Input'!$A44-'Data Input'!$A43)</f>
        <v>3168.5714285714284</v>
      </c>
      <c r="H44" s="180">
        <f>('Data Input'!H44-'Data Input'!H43)/('Data Input'!$A44-'Data Input'!$A43)</f>
        <v>0</v>
      </c>
      <c r="I44" s="180">
        <f>('Data Input'!I44-'Data Input'!I43)/('Data Input'!$A44-'Data Input'!$A43)</f>
        <v>0</v>
      </c>
      <c r="J44" s="180">
        <f>('Data Input'!J44-'Data Input'!J43)/('Data Input'!$A44-'Data Input'!$A43)</f>
        <v>11494.714285714286</v>
      </c>
      <c r="K44" s="180">
        <f>('Data Input'!K44-'Data Input'!K43)/('Data Input'!$A44-'Data Input'!$A43)</f>
        <v>10701.428571428571</v>
      </c>
      <c r="L44" s="180">
        <f>('Data Input'!L44-'Data Input'!L43)/('Data Input'!$A44-'Data Input'!$A43)</f>
        <v>9871.4285714285706</v>
      </c>
      <c r="M44" s="180">
        <f>('Data Input'!M44-'Data Input'!M43)/('Data Input'!$A44-'Data Input'!$A43)</f>
        <v>13381.428571428571</v>
      </c>
      <c r="N44" s="180">
        <f>('Data Input'!N44-'Data Input'!N43)/('Data Input'!$A44-'Data Input'!$A43)</f>
        <v>13131.428571428571</v>
      </c>
      <c r="O44" s="180">
        <f>('Data Input'!O44-'Data Input'!O43)/('Data Input'!$A44-'Data Input'!$A43)</f>
        <v>830</v>
      </c>
      <c r="P44" s="180">
        <f>('Data Input'!P44-'Data Input'!P43)/('Data Input'!$A44-'Data Input'!$A43)</f>
        <v>4274.2857142857147</v>
      </c>
      <c r="Q44" s="180">
        <f>('Data Input'!Q44-'Data Input'!Q43)/('Data Input'!$A44-'Data Input'!$A43)</f>
        <v>5081.4285714285716</v>
      </c>
      <c r="R44" s="180">
        <f t="shared" si="0"/>
        <v>120988.99999999996</v>
      </c>
      <c r="S44" s="180">
        <f>('Data Input'!R44-'Data Input'!R43)/('Data Input'!$A44-'Data Input'!$A43)</f>
        <v>0</v>
      </c>
      <c r="T44" s="180">
        <f t="shared" si="1"/>
        <v>120988.99999999996</v>
      </c>
      <c r="V44" s="245" t="str">
        <f>'Data Input'!T60</f>
        <v>Well 1 themal switch tripped</v>
      </c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</row>
    <row r="45" spans="1:39" s="228" customFormat="1" x14ac:dyDescent="0.35">
      <c r="A45" s="248">
        <f>'Data Input'!A45</f>
        <v>44509</v>
      </c>
      <c r="B45" s="180">
        <f>('Data Input'!B45-'Data Input'!B44)/('Data Input'!$A45-'Data Input'!$A44)</f>
        <v>32631.428571428572</v>
      </c>
      <c r="C45" s="180">
        <f>('Data Input'!C45-'Data Input'!C44)/('Data Input'!$A45-'Data Input'!$A44)</f>
        <v>6192.8571428571431</v>
      </c>
      <c r="D45" s="180">
        <f>('Data Input'!D45-'Data Input'!D44)/('Data Input'!$A45-'Data Input'!$A44)</f>
        <v>9087.1428571428569</v>
      </c>
      <c r="E45" s="180">
        <f>('Data Input'!E45-'Data Input'!E44)/('Data Input'!$A45-'Data Input'!$A44)</f>
        <v>0</v>
      </c>
      <c r="F45" s="180">
        <f>('Data Input'!F45-'Data Input'!F44)/('Data Input'!$A45-'Data Input'!$A44)</f>
        <v>0</v>
      </c>
      <c r="G45" s="180">
        <f>('Data Input'!G45-'Data Input'!G44)/('Data Input'!$A45-'Data Input'!$A44)</f>
        <v>1680</v>
      </c>
      <c r="H45" s="180">
        <f>('Data Input'!H45-'Data Input'!H44)/('Data Input'!$A45-'Data Input'!$A44)</f>
        <v>0</v>
      </c>
      <c r="I45" s="180">
        <f>('Data Input'!I45-'Data Input'!I44)/('Data Input'!$A45-'Data Input'!$A44)</f>
        <v>0</v>
      </c>
      <c r="J45" s="180">
        <f>('Data Input'!J45-'Data Input'!J44)/('Data Input'!$A45-'Data Input'!$A44)</f>
        <v>11323.142857142857</v>
      </c>
      <c r="K45" s="180">
        <f>('Data Input'!K45-'Data Input'!K44)/('Data Input'!$A45-'Data Input'!$A44)</f>
        <v>0</v>
      </c>
      <c r="L45" s="180">
        <f>('Data Input'!L45-'Data Input'!L44)/('Data Input'!$A45-'Data Input'!$A44)</f>
        <v>9515.7142857142862</v>
      </c>
      <c r="M45" s="180">
        <f>('Data Input'!M45-'Data Input'!M44)/('Data Input'!$A45-'Data Input'!$A44)</f>
        <v>13247.142857142857</v>
      </c>
      <c r="N45" s="180">
        <f>('Data Input'!N45-'Data Input'!N44)/('Data Input'!$A45-'Data Input'!$A44)</f>
        <v>13328.571428571429</v>
      </c>
      <c r="O45" s="180">
        <f>('Data Input'!O45-'Data Input'!O44)/('Data Input'!$A45-'Data Input'!$A44)</f>
        <v>841.42857142857144</v>
      </c>
      <c r="P45" s="180">
        <f>('Data Input'!P45-'Data Input'!P44)/('Data Input'!$A45-'Data Input'!$A44)</f>
        <v>5202.8571428571431</v>
      </c>
      <c r="Q45" s="180">
        <f>('Data Input'!Q45-'Data Input'!Q44)/('Data Input'!$A45-'Data Input'!$A44)</f>
        <v>5454.2857142857147</v>
      </c>
      <c r="R45" s="180">
        <f t="shared" si="0"/>
        <v>108504.57142857142</v>
      </c>
      <c r="S45" s="180">
        <f>('Data Input'!R45-'Data Input'!R44)/('Data Input'!$A45-'Data Input'!$A44)</f>
        <v>0</v>
      </c>
      <c r="T45" s="180">
        <f t="shared" si="1"/>
        <v>108504.57142857142</v>
      </c>
      <c r="V45" s="245">
        <f>'Data Input'!T61</f>
        <v>0</v>
      </c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</row>
    <row r="46" spans="1:39" s="228" customFormat="1" x14ac:dyDescent="0.35">
      <c r="A46" s="248">
        <f>'Data Input'!A46</f>
        <v>44516</v>
      </c>
      <c r="B46" s="180">
        <f>('Data Input'!B46-'Data Input'!B45)/('Data Input'!$A46-'Data Input'!$A45)</f>
        <v>34158.571428571428</v>
      </c>
      <c r="C46" s="180">
        <f>('Data Input'!C46-'Data Input'!C45)/('Data Input'!$A46-'Data Input'!$A45)</f>
        <v>5994.2857142857147</v>
      </c>
      <c r="D46" s="180">
        <f>('Data Input'!D46-'Data Input'!D45)/('Data Input'!$A46-'Data Input'!$A45)</f>
        <v>8461.4285714285706</v>
      </c>
      <c r="E46" s="180">
        <f>('Data Input'!E46-'Data Input'!E45)/('Data Input'!$A46-'Data Input'!$A45)</f>
        <v>0</v>
      </c>
      <c r="F46" s="180">
        <f>('Data Input'!F46-'Data Input'!F45)/('Data Input'!$A46-'Data Input'!$A45)</f>
        <v>0</v>
      </c>
      <c r="G46" s="180">
        <f>('Data Input'!G46-'Data Input'!G45)/('Data Input'!$A46-'Data Input'!$A45)</f>
        <v>3667.1428571428573</v>
      </c>
      <c r="H46" s="180">
        <f>('Data Input'!H46-'Data Input'!H45)/('Data Input'!$A46-'Data Input'!$A45)</f>
        <v>0</v>
      </c>
      <c r="I46" s="180">
        <f>('Data Input'!I46-'Data Input'!I45)/('Data Input'!$A46-'Data Input'!$A45)</f>
        <v>0</v>
      </c>
      <c r="J46" s="180">
        <f>('Data Input'!J46-'Data Input'!J45)/('Data Input'!$A46-'Data Input'!$A45)</f>
        <v>11279.142857142857</v>
      </c>
      <c r="K46" s="180">
        <f>('Data Input'!K46-'Data Input'!K45)/('Data Input'!$A46-'Data Input'!$A45)</f>
        <v>0</v>
      </c>
      <c r="L46" s="180">
        <f>('Data Input'!L46-'Data Input'!L45)/('Data Input'!$A46-'Data Input'!$A45)</f>
        <v>9998.5714285714294</v>
      </c>
      <c r="M46" s="180">
        <f>('Data Input'!M46-'Data Input'!M45)/('Data Input'!$A46-'Data Input'!$A45)</f>
        <v>13108.571428571429</v>
      </c>
      <c r="N46" s="180">
        <f>('Data Input'!N46-'Data Input'!N45)/('Data Input'!$A46-'Data Input'!$A45)</f>
        <v>13350</v>
      </c>
      <c r="O46" s="180">
        <f>('Data Input'!O46-'Data Input'!O45)/('Data Input'!$A46-'Data Input'!$A45)</f>
        <v>835.71428571428567</v>
      </c>
      <c r="P46" s="180">
        <f>('Data Input'!P46-'Data Input'!P45)/('Data Input'!$A46-'Data Input'!$A45)</f>
        <v>4975.7142857142853</v>
      </c>
      <c r="Q46" s="180">
        <f>('Data Input'!Q46-'Data Input'!Q45)/('Data Input'!$A46-'Data Input'!$A45)</f>
        <v>4121.4285714285716</v>
      </c>
      <c r="R46" s="180">
        <f t="shared" si="0"/>
        <v>109950.57142857143</v>
      </c>
      <c r="S46" s="180">
        <f>('Data Input'!R46-'Data Input'!R45)/('Data Input'!$A46-'Data Input'!$A45)</f>
        <v>0</v>
      </c>
      <c r="T46" s="180">
        <f t="shared" si="1"/>
        <v>109950.57142857143</v>
      </c>
      <c r="V46" s="245">
        <f>'Data Input'!T62</f>
        <v>0</v>
      </c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</row>
    <row r="47" spans="1:39" s="228" customFormat="1" x14ac:dyDescent="0.35">
      <c r="A47" s="248">
        <f>'Data Input'!A47</f>
        <v>44523</v>
      </c>
      <c r="B47" s="180">
        <f>('Data Input'!B47-'Data Input'!B46)/('Data Input'!$A47-'Data Input'!$A46)</f>
        <v>27678.571428571428</v>
      </c>
      <c r="C47" s="180">
        <f>('Data Input'!C47-'Data Input'!C46)/('Data Input'!$A47-'Data Input'!$A46)</f>
        <v>5802.8571428571431</v>
      </c>
      <c r="D47" s="180">
        <f>('Data Input'!D47-'Data Input'!D46)/('Data Input'!$A47-'Data Input'!$A46)</f>
        <v>8711.4285714285706</v>
      </c>
      <c r="E47" s="180">
        <f>('Data Input'!E47-'Data Input'!E46)/('Data Input'!$A47-'Data Input'!$A46)</f>
        <v>0</v>
      </c>
      <c r="F47" s="180">
        <f>('Data Input'!F47-'Data Input'!F46)/('Data Input'!$A47-'Data Input'!$A46)</f>
        <v>0</v>
      </c>
      <c r="G47" s="180">
        <f>('Data Input'!G47-'Data Input'!G46)/('Data Input'!$A47-'Data Input'!$A46)</f>
        <v>3538.5714285714284</v>
      </c>
      <c r="H47" s="180">
        <f>('Data Input'!H47-'Data Input'!H46)/('Data Input'!$A47-'Data Input'!$A46)</f>
        <v>0</v>
      </c>
      <c r="I47" s="180">
        <f>('Data Input'!I47-'Data Input'!I46)/('Data Input'!$A47-'Data Input'!$A46)</f>
        <v>0</v>
      </c>
      <c r="J47" s="180">
        <f>('Data Input'!J47-'Data Input'!J46)/('Data Input'!$A47-'Data Input'!$A46)</f>
        <v>11233.714285714286</v>
      </c>
      <c r="K47" s="180">
        <f>('Data Input'!K47-'Data Input'!K46)/('Data Input'!$A47-'Data Input'!$A46)</f>
        <v>0</v>
      </c>
      <c r="L47" s="180">
        <f>('Data Input'!L47-'Data Input'!L46)/('Data Input'!$A47-'Data Input'!$A46)</f>
        <v>9702.8571428571431</v>
      </c>
      <c r="M47" s="180">
        <f>('Data Input'!M47-'Data Input'!M46)/('Data Input'!$A47-'Data Input'!$A46)</f>
        <v>12977.142857142857</v>
      </c>
      <c r="N47" s="180">
        <f>('Data Input'!N47-'Data Input'!N46)/('Data Input'!$A47-'Data Input'!$A46)</f>
        <v>13247.142857142857</v>
      </c>
      <c r="O47" s="180">
        <f>('Data Input'!O47-'Data Input'!O46)/('Data Input'!$A47-'Data Input'!$A46)</f>
        <v>825.71428571428567</v>
      </c>
      <c r="P47" s="180">
        <f>('Data Input'!P47-'Data Input'!P46)/('Data Input'!$A47-'Data Input'!$A46)</f>
        <v>4720</v>
      </c>
      <c r="Q47" s="180">
        <f>('Data Input'!Q47-'Data Input'!Q46)/('Data Input'!$A47-'Data Input'!$A46)</f>
        <v>4548.5714285714284</v>
      </c>
      <c r="R47" s="180">
        <f t="shared" si="0"/>
        <v>102986.57142857143</v>
      </c>
      <c r="S47" s="180">
        <f>('Data Input'!R47-'Data Input'!R46)/('Data Input'!$A47-'Data Input'!$A46)</f>
        <v>0</v>
      </c>
      <c r="T47" s="180">
        <f t="shared" si="1"/>
        <v>102986.57142857143</v>
      </c>
      <c r="V47" s="245">
        <f>'Data Input'!T63</f>
        <v>0</v>
      </c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  <row r="48" spans="1:39" x14ac:dyDescent="0.35">
      <c r="A48" s="248">
        <f>'Data Input'!A48</f>
        <v>44530</v>
      </c>
      <c r="B48" s="180">
        <f>('Data Input'!B48-'Data Input'!B47)/('Data Input'!$A48-'Data Input'!$A47)</f>
        <v>29175.714285714286</v>
      </c>
      <c r="C48" s="180">
        <f>('Data Input'!C48-'Data Input'!C47)/('Data Input'!$A48-'Data Input'!$A47)</f>
        <v>5598.5714285714284</v>
      </c>
      <c r="D48" s="180">
        <f>('Data Input'!D48-'Data Input'!D47)/('Data Input'!$A48-'Data Input'!$A47)</f>
        <v>8635.7142857142862</v>
      </c>
      <c r="E48" s="180">
        <f>('Data Input'!E48-'Data Input'!E47)/('Data Input'!$A48-'Data Input'!$A47)</f>
        <v>0</v>
      </c>
      <c r="F48" s="180">
        <f>('Data Input'!F48-'Data Input'!F47)/('Data Input'!$A48-'Data Input'!$A47)</f>
        <v>0</v>
      </c>
      <c r="G48" s="180">
        <f>('Data Input'!G48-'Data Input'!G47)/('Data Input'!$A48-'Data Input'!$A47)</f>
        <v>4608.5714285714284</v>
      </c>
      <c r="H48" s="180">
        <f>('Data Input'!H48-'Data Input'!H47)/('Data Input'!$A48-'Data Input'!$A47)</f>
        <v>0</v>
      </c>
      <c r="I48" s="180">
        <f>('Data Input'!I48-'Data Input'!I47)/('Data Input'!$A48-'Data Input'!$A47)</f>
        <v>0</v>
      </c>
      <c r="J48" s="180">
        <f>('Data Input'!J48-'Data Input'!J47)/('Data Input'!$A48-'Data Input'!$A47)</f>
        <v>11225.857142857143</v>
      </c>
      <c r="K48" s="180">
        <f>('Data Input'!K48-'Data Input'!K47)/('Data Input'!$A48-'Data Input'!$A47)</f>
        <v>1928.5714285714287</v>
      </c>
      <c r="L48" s="180">
        <f>('Data Input'!L48-'Data Input'!L47)/('Data Input'!$A48-'Data Input'!$A47)</f>
        <v>9748.5714285714294</v>
      </c>
      <c r="M48" s="180">
        <f>('Data Input'!M48-'Data Input'!M47)/('Data Input'!$A48-'Data Input'!$A47)</f>
        <v>11181.428571428571</v>
      </c>
      <c r="N48" s="180">
        <f>('Data Input'!N48-'Data Input'!N47)/('Data Input'!$A48-'Data Input'!$A47)</f>
        <v>13332.857142857143</v>
      </c>
      <c r="O48" s="180">
        <f>('Data Input'!O48-'Data Input'!O47)/('Data Input'!$A48-'Data Input'!$A47)</f>
        <v>820</v>
      </c>
      <c r="P48" s="180">
        <f>('Data Input'!P48-'Data Input'!P47)/('Data Input'!$A48-'Data Input'!$A47)</f>
        <v>4527.1428571428569</v>
      </c>
      <c r="Q48" s="180">
        <f>('Data Input'!Q48-'Data Input'!Q47)/('Data Input'!$A48-'Data Input'!$A47)</f>
        <v>4297.1428571428569</v>
      </c>
      <c r="R48" s="180">
        <f t="shared" si="0"/>
        <v>105080.14285714286</v>
      </c>
      <c r="S48" s="180">
        <f>('Data Input'!R48-'Data Input'!R47)/('Data Input'!$A48-'Data Input'!$A47)</f>
        <v>0</v>
      </c>
      <c r="T48" s="180">
        <f t="shared" si="1"/>
        <v>105080.14285714286</v>
      </c>
      <c r="V48" s="245" t="str">
        <f>'Data Input'!T64</f>
        <v>Well 1, 15 install Schwaiber 1.5 hp pumps</v>
      </c>
    </row>
    <row r="49" spans="1:22" x14ac:dyDescent="0.35">
      <c r="A49" s="248">
        <f>'Data Input'!A49</f>
        <v>44537</v>
      </c>
      <c r="B49" s="180">
        <f>('Data Input'!B49-'Data Input'!B48)/('Data Input'!$A49-'Data Input'!$A48)</f>
        <v>48292.857142857145</v>
      </c>
      <c r="C49" s="180">
        <f>('Data Input'!C49-'Data Input'!C48)/('Data Input'!$A49-'Data Input'!$A48)</f>
        <v>4378.5714285714284</v>
      </c>
      <c r="D49" s="180">
        <f>('Data Input'!D49-'Data Input'!D48)/('Data Input'!$A49-'Data Input'!$A48)</f>
        <v>9214.2857142857138</v>
      </c>
      <c r="E49" s="180">
        <f>('Data Input'!E49-'Data Input'!E48)/('Data Input'!$A49-'Data Input'!$A48)</f>
        <v>0</v>
      </c>
      <c r="F49" s="180">
        <f>('Data Input'!F49-'Data Input'!F48)/('Data Input'!$A49-'Data Input'!$A48)</f>
        <v>0</v>
      </c>
      <c r="G49" s="180">
        <f>('Data Input'!G49-'Data Input'!G48)/('Data Input'!$A49-'Data Input'!$A48)</f>
        <v>7348.5714285714284</v>
      </c>
      <c r="H49" s="180">
        <f>('Data Input'!H49-'Data Input'!H48)/('Data Input'!$A49-'Data Input'!$A48)</f>
        <v>0</v>
      </c>
      <c r="I49" s="180">
        <f>('Data Input'!I49-'Data Input'!I48)/('Data Input'!$A49-'Data Input'!$A48)</f>
        <v>0</v>
      </c>
      <c r="J49" s="180">
        <f>('Data Input'!J49-'Data Input'!J48)/('Data Input'!$A49-'Data Input'!$A48)</f>
        <v>11796.571428571429</v>
      </c>
      <c r="K49" s="180">
        <f>('Data Input'!K49-'Data Input'!K48)/('Data Input'!$A49-'Data Input'!$A48)</f>
        <v>20498.571428571428</v>
      </c>
      <c r="L49" s="180">
        <f>('Data Input'!L49-'Data Input'!L48)/('Data Input'!$A49-'Data Input'!$A48)</f>
        <v>10434.285714285714</v>
      </c>
      <c r="M49" s="180">
        <v>10000</v>
      </c>
      <c r="N49" s="180">
        <f>('Data Input'!N49-'Data Input'!N48)/('Data Input'!$A49-'Data Input'!$A48)</f>
        <v>14394.285714285714</v>
      </c>
      <c r="O49" s="180">
        <f>('Data Input'!O49-'Data Input'!O48)/('Data Input'!$A49-'Data Input'!$A48)</f>
        <v>857.14285714285711</v>
      </c>
      <c r="P49" s="180">
        <f>('Data Input'!P49-'Data Input'!P48)/('Data Input'!$A49-'Data Input'!$A48)</f>
        <v>4471.4285714285716</v>
      </c>
      <c r="Q49" s="180">
        <f>('Data Input'!Q49-'Data Input'!Q48)/('Data Input'!$A49-'Data Input'!$A48)</f>
        <v>4432.8571428571431</v>
      </c>
      <c r="R49" s="180">
        <v>100000</v>
      </c>
      <c r="S49" s="180">
        <f>('Data Input'!R49-'Data Input'!R48)/('Data Input'!$A49-'Data Input'!$A48)</f>
        <v>0</v>
      </c>
      <c r="T49" s="180">
        <f t="shared" si="1"/>
        <v>100000</v>
      </c>
      <c r="V49" s="245" t="str">
        <f>'Data Input'!T65</f>
        <v>All wells off for 1.25 days for pipe repair</v>
      </c>
    </row>
    <row r="50" spans="1:22" x14ac:dyDescent="0.35">
      <c r="A50" s="248">
        <f>'Data Input'!A50</f>
        <v>44544</v>
      </c>
      <c r="B50" s="180">
        <f>('Data Input'!B50-'Data Input'!B49)/('Data Input'!$A50-'Data Input'!$A49)</f>
        <v>16942.857142857141</v>
      </c>
      <c r="C50" s="180">
        <f>('Data Input'!C50-'Data Input'!C49)/('Data Input'!$A50-'Data Input'!$A49)</f>
        <v>7538.5714285714284</v>
      </c>
      <c r="D50" s="180">
        <f>('Data Input'!D50-'Data Input'!D49)/('Data Input'!$A50-'Data Input'!$A49)</f>
        <v>9895.7142857142862</v>
      </c>
      <c r="E50" s="180">
        <f>('Data Input'!E50-'Data Input'!E49)/('Data Input'!$A50-'Data Input'!$A49)</f>
        <v>0</v>
      </c>
      <c r="F50" s="180">
        <f>('Data Input'!F50-'Data Input'!F49)/('Data Input'!$A50-'Data Input'!$A49)</f>
        <v>0</v>
      </c>
      <c r="G50" s="180">
        <f>('Data Input'!G50-'Data Input'!G49)/('Data Input'!$A50-'Data Input'!$A49)</f>
        <v>6018.5714285714284</v>
      </c>
      <c r="H50" s="180">
        <f>('Data Input'!H50-'Data Input'!H49)/('Data Input'!$A50-'Data Input'!$A49)</f>
        <v>0</v>
      </c>
      <c r="I50" s="180">
        <f>('Data Input'!I50-'Data Input'!I49)/('Data Input'!$A50-'Data Input'!$A49)</f>
        <v>0</v>
      </c>
      <c r="J50" s="180">
        <f>('Data Input'!J50-'Data Input'!J49)/('Data Input'!$A50-'Data Input'!$A49)</f>
        <v>10926.285714285714</v>
      </c>
      <c r="K50" s="180">
        <f>('Data Input'!K50-'Data Input'!K49)/('Data Input'!$A50-'Data Input'!$A49)</f>
        <v>18972.857142857141</v>
      </c>
      <c r="L50" s="180">
        <f>('Data Input'!L50-'Data Input'!L49)/('Data Input'!$A50-'Data Input'!$A49)</f>
        <v>11125.714285714286</v>
      </c>
      <c r="M50" s="180">
        <f>('Data Input'!M50-'Data Input'!M49)/('Data Input'!$A50-'Data Input'!$A49)</f>
        <v>18945.571428571428</v>
      </c>
      <c r="N50" s="180">
        <f>('Data Input'!N50-'Data Input'!N49)/('Data Input'!$A50-'Data Input'!$A49)</f>
        <v>14035.714285714286</v>
      </c>
      <c r="O50" s="180">
        <f>('Data Input'!O50-'Data Input'!O49)/('Data Input'!$A50-'Data Input'!$A49)</f>
        <v>931.42857142857144</v>
      </c>
      <c r="P50" s="180">
        <f>('Data Input'!P50-'Data Input'!P49)/('Data Input'!$A50-'Data Input'!$A49)</f>
        <v>4415.7142857142853</v>
      </c>
      <c r="Q50" s="180">
        <f>('Data Input'!Q50-'Data Input'!Q49)/('Data Input'!$A50-'Data Input'!$A49)</f>
        <v>4574.2857142857147</v>
      </c>
      <c r="R50" s="180">
        <f t="shared" si="0"/>
        <v>124323.28571428572</v>
      </c>
      <c r="S50" s="180">
        <f>('Data Input'!R50-'Data Input'!R49)/('Data Input'!$A50-'Data Input'!$A49)</f>
        <v>0</v>
      </c>
      <c r="T50" s="180">
        <f t="shared" si="1"/>
        <v>124323.28571428572</v>
      </c>
      <c r="V50" s="245" t="str">
        <f>'Data Input'!T66</f>
        <v>#2 need maintanence, #13 Failed, #15 noisy, #8 very slow and turned off</v>
      </c>
    </row>
    <row r="51" spans="1:22" x14ac:dyDescent="0.35">
      <c r="A51" s="248">
        <f>'Data Input'!A51</f>
        <v>44551</v>
      </c>
      <c r="B51" s="180">
        <f>('Data Input'!B51-'Data Input'!B50)/('Data Input'!$A51-'Data Input'!$A50)</f>
        <v>17912.857142857141</v>
      </c>
      <c r="C51" s="180">
        <f>('Data Input'!C51-'Data Input'!C50)/('Data Input'!$A51-'Data Input'!$A50)</f>
        <v>4194.2857142857147</v>
      </c>
      <c r="D51" s="180">
        <f>('Data Input'!D51-'Data Input'!D50)/('Data Input'!$A51-'Data Input'!$A50)</f>
        <v>7737.1428571428569</v>
      </c>
      <c r="E51" s="180">
        <f>('Data Input'!E51-'Data Input'!E50)/('Data Input'!$A51-'Data Input'!$A50)</f>
        <v>0</v>
      </c>
      <c r="F51" s="180">
        <f>('Data Input'!F51-'Data Input'!F50)/('Data Input'!$A51-'Data Input'!$A50)</f>
        <v>0</v>
      </c>
      <c r="G51" s="180">
        <f>('Data Input'!G51-'Data Input'!G50)/('Data Input'!$A51-'Data Input'!$A50)</f>
        <v>1324.2857142857142</v>
      </c>
      <c r="H51" s="180">
        <f>('Data Input'!H51-'Data Input'!H50)/('Data Input'!$A51-'Data Input'!$A50)</f>
        <v>0</v>
      </c>
      <c r="I51" s="180">
        <f>('Data Input'!I51-'Data Input'!I50)/('Data Input'!$A51-'Data Input'!$A50)</f>
        <v>0</v>
      </c>
      <c r="J51" s="180">
        <f>('Data Input'!J51-'Data Input'!J50)/('Data Input'!$A51-'Data Input'!$A50)</f>
        <v>11002.285714285714</v>
      </c>
      <c r="K51" s="180">
        <f>('Data Input'!K51-'Data Input'!K50)/('Data Input'!$A51-'Data Input'!$A50)</f>
        <v>14190</v>
      </c>
      <c r="L51" s="180">
        <f>('Data Input'!L51-'Data Input'!L50)/('Data Input'!$A51-'Data Input'!$A50)</f>
        <v>8025.7142857142853</v>
      </c>
      <c r="M51" s="180">
        <f>('Data Input'!M51-'Data Input'!M50)/('Data Input'!$A51-'Data Input'!$A50)</f>
        <v>1510</v>
      </c>
      <c r="N51" s="180">
        <f>('Data Input'!N51-'Data Input'!N50)/('Data Input'!$A51-'Data Input'!$A50)</f>
        <v>5850</v>
      </c>
      <c r="O51" s="180">
        <f>('Data Input'!O51-'Data Input'!O50)/('Data Input'!$A51-'Data Input'!$A50)</f>
        <v>174.28571428571428</v>
      </c>
      <c r="P51" s="180">
        <f>('Data Input'!P51-'Data Input'!P50)/('Data Input'!$A51-'Data Input'!$A50)</f>
        <v>2561.4285714285716</v>
      </c>
      <c r="Q51" s="180">
        <f>('Data Input'!Q51-'Data Input'!Q50)/('Data Input'!$A51-'Data Input'!$A50)</f>
        <v>3255.7142857142858</v>
      </c>
      <c r="R51" s="180">
        <f t="shared" si="0"/>
        <v>77737.999999999985</v>
      </c>
      <c r="S51" s="180">
        <f>('Data Input'!R51-'Data Input'!R50)/('Data Input'!$A51-'Data Input'!$A50)</f>
        <v>0</v>
      </c>
      <c r="T51" s="180">
        <f t="shared" si="1"/>
        <v>77737.999999999985</v>
      </c>
      <c r="V51" s="245" t="s">
        <v>139</v>
      </c>
    </row>
    <row r="52" spans="1:22" x14ac:dyDescent="0.35">
      <c r="A52" s="248">
        <f>'Data Input'!A52</f>
        <v>44565</v>
      </c>
      <c r="B52" s="180">
        <f>('Data Input'!B52-'Data Input'!B51)/('Data Input'!$A52-'Data Input'!$A51)</f>
        <v>20863.071428571428</v>
      </c>
      <c r="C52" s="180">
        <f>('Data Input'!C52-'Data Input'!C51)/('Data Input'!$A52-'Data Input'!$A51)</f>
        <v>5108.5714285714284</v>
      </c>
      <c r="D52" s="180">
        <f>('Data Input'!D52-'Data Input'!D51)/('Data Input'!$A52-'Data Input'!$A51)</f>
        <v>9602.1428571428569</v>
      </c>
      <c r="E52" s="180">
        <f>('Data Input'!E52-'Data Input'!E51)/('Data Input'!$A52-'Data Input'!$A51)</f>
        <v>0</v>
      </c>
      <c r="F52" s="180">
        <f>('Data Input'!F52-'Data Input'!F51)/('Data Input'!$A52-'Data Input'!$A51)</f>
        <v>0</v>
      </c>
      <c r="G52" s="180">
        <f>('Data Input'!G52-'Data Input'!G51)/('Data Input'!$A52-'Data Input'!$A51)</f>
        <v>0</v>
      </c>
      <c r="H52" s="180">
        <f>('Data Input'!H52-'Data Input'!H51)/('Data Input'!$A52-'Data Input'!$A51)</f>
        <v>0</v>
      </c>
      <c r="I52" s="180">
        <f>('Data Input'!I52-'Data Input'!I51)/('Data Input'!$A52-'Data Input'!$A51)</f>
        <v>0</v>
      </c>
      <c r="J52" s="180">
        <f>('Data Input'!J52-'Data Input'!J51)/('Data Input'!$A52-'Data Input'!$A51)</f>
        <v>11344.714285714286</v>
      </c>
      <c r="K52" s="180">
        <f>('Data Input'!K52-'Data Input'!K51)/('Data Input'!$A52-'Data Input'!$A51)</f>
        <v>17531.428571428572</v>
      </c>
      <c r="L52" s="180">
        <f>('Data Input'!L52-'Data Input'!L51)/('Data Input'!$A52-'Data Input'!$A51)</f>
        <v>9997.1428571428569</v>
      </c>
      <c r="M52" s="180">
        <f>('Data Input'!M52-'Data Input'!M51)/('Data Input'!$A52-'Data Input'!$A51)</f>
        <v>1779.5714285714287</v>
      </c>
      <c r="N52" s="180">
        <f>('Data Input'!N52-'Data Input'!N51)/('Data Input'!$A52-'Data Input'!$A51)</f>
        <v>6590</v>
      </c>
      <c r="O52" s="180">
        <f>('Data Input'!O52-'Data Input'!O51)/('Data Input'!$A52-'Data Input'!$A51)</f>
        <v>1267.8571428571429</v>
      </c>
      <c r="P52" s="180">
        <f>('Data Input'!P52-'Data Input'!P51)/('Data Input'!$A52-'Data Input'!$A51)</f>
        <v>2570.7142857142858</v>
      </c>
      <c r="Q52" s="180">
        <f>('Data Input'!Q52-'Data Input'!Q51)/('Data Input'!$A52-'Data Input'!$A51)</f>
        <v>3961.4285714285716</v>
      </c>
      <c r="R52" s="180">
        <f t="shared" si="0"/>
        <v>90616.64285714287</v>
      </c>
      <c r="S52" s="180">
        <f>('Data Input'!R52-'Data Input'!R51)/('Data Input'!$A52-'Data Input'!$A51)</f>
        <v>0</v>
      </c>
      <c r="T52" s="180">
        <f t="shared" si="1"/>
        <v>90616.64285714287</v>
      </c>
      <c r="V52" s="245">
        <f>'Data Input'!T68</f>
        <v>0</v>
      </c>
    </row>
    <row r="53" spans="1:22" x14ac:dyDescent="0.35">
      <c r="A53" s="248">
        <f>'Data Input'!A53</f>
        <v>44572</v>
      </c>
      <c r="B53" s="180">
        <f>('Data Input'!B53-'Data Input'!B52)/('Data Input'!$A53-'Data Input'!$A52)</f>
        <v>21829.571428571428</v>
      </c>
      <c r="C53" s="180">
        <f>('Data Input'!C53-'Data Input'!C52)/('Data Input'!$A53-'Data Input'!$A52)</f>
        <v>5004.2857142857147</v>
      </c>
      <c r="D53" s="180">
        <f>('Data Input'!D53-'Data Input'!D52)/('Data Input'!$A53-'Data Input'!$A52)</f>
        <v>10057.142857142857</v>
      </c>
      <c r="E53" s="180">
        <f>('Data Input'!E53-'Data Input'!E52)/('Data Input'!$A53-'Data Input'!$A52)</f>
        <v>0</v>
      </c>
      <c r="F53" s="180">
        <f>('Data Input'!F53-'Data Input'!F52)/('Data Input'!$A53-'Data Input'!$A52)</f>
        <v>0</v>
      </c>
      <c r="G53" s="180">
        <f>('Data Input'!G53-'Data Input'!G52)/('Data Input'!$A53-'Data Input'!$A52)</f>
        <v>0</v>
      </c>
      <c r="H53" s="180">
        <v>0</v>
      </c>
      <c r="I53" s="180">
        <f>('Data Input'!I53-'Data Input'!I52)/('Data Input'!$A53-'Data Input'!$A52)</f>
        <v>0</v>
      </c>
      <c r="J53" s="180">
        <f>('Data Input'!J53-'Data Input'!J52)/('Data Input'!$A53-'Data Input'!$A52)</f>
        <v>11402.571428571429</v>
      </c>
      <c r="K53" s="180">
        <f>('Data Input'!K53-'Data Input'!K52)/('Data Input'!$A53-'Data Input'!$A52)</f>
        <v>17685.714285714286</v>
      </c>
      <c r="L53" s="180">
        <f>('Data Input'!L53-'Data Input'!L52)/('Data Input'!$A53-'Data Input'!$A52)</f>
        <v>10087.142857142857</v>
      </c>
      <c r="M53" s="180">
        <f>('Data Input'!M53-'Data Input'!M52)/('Data Input'!$A53-'Data Input'!$A52)</f>
        <v>1750.1428571428571</v>
      </c>
      <c r="N53" s="180">
        <f>('Data Input'!N53-'Data Input'!N52)/('Data Input'!$A53-'Data Input'!$A52)</f>
        <v>7081.4285714285716</v>
      </c>
      <c r="O53" s="180">
        <f>('Data Input'!O53-'Data Input'!O52)/('Data Input'!$A53-'Data Input'!$A52)</f>
        <v>1001.4285714285714</v>
      </c>
      <c r="P53" s="180">
        <f>('Data Input'!P53-'Data Input'!P52)/('Data Input'!$A53-'Data Input'!$A52)</f>
        <v>2144.2857142857142</v>
      </c>
      <c r="Q53" s="180">
        <f>('Data Input'!Q53-'Data Input'!Q52)/('Data Input'!$A53-'Data Input'!$A52)</f>
        <v>3825.7142857142858</v>
      </c>
      <c r="R53" s="180">
        <f t="shared" si="0"/>
        <v>91869.428571428551</v>
      </c>
      <c r="S53" s="180">
        <f>('Data Input'!R53-'Data Input'!R52)/('Data Input'!$A53-'Data Input'!$A52)</f>
        <v>0</v>
      </c>
      <c r="T53" s="180">
        <f t="shared" si="1"/>
        <v>91869.428571428551</v>
      </c>
      <c r="V53" s="245" t="s">
        <v>186</v>
      </c>
    </row>
    <row r="54" spans="1:22" x14ac:dyDescent="0.35">
      <c r="A54" s="248">
        <f>'Data Input'!A54</f>
        <v>44586</v>
      </c>
      <c r="B54" s="180">
        <f>('Data Input'!B54-'Data Input'!B53)/('Data Input'!$A54-'Data Input'!$A53)</f>
        <v>13171.428571428571</v>
      </c>
      <c r="C54" s="180">
        <f>('Data Input'!C54-'Data Input'!C53)/('Data Input'!$A54-'Data Input'!$A53)</f>
        <v>5014.2857142857147</v>
      </c>
      <c r="D54" s="180">
        <f>('Data Input'!D54-'Data Input'!D53)/('Data Input'!$A54-'Data Input'!$A53)</f>
        <v>8330.7142857142862</v>
      </c>
      <c r="E54" s="180">
        <f>('Data Input'!E54-'Data Input'!E53)/('Data Input'!$A54-'Data Input'!$A53)</f>
        <v>0</v>
      </c>
      <c r="F54" s="180">
        <f>('Data Input'!F54-'Data Input'!F53)/('Data Input'!$A54-'Data Input'!$A53)</f>
        <v>0</v>
      </c>
      <c r="G54" s="180">
        <f>('Data Input'!G54-'Data Input'!G53)/('Data Input'!$A54-'Data Input'!$A53)</f>
        <v>0</v>
      </c>
      <c r="H54" s="180">
        <f>('Data Input'!H54-'Data Input'!H53)/('Data Input'!$A54-'Data Input'!$A53)</f>
        <v>298.57142857142856</v>
      </c>
      <c r="I54" s="180">
        <f>('Data Input'!I54-'Data Input'!I53)/('Data Input'!$A54-'Data Input'!$A53)</f>
        <v>0</v>
      </c>
      <c r="J54" s="180">
        <f>('Data Input'!J54-'Data Input'!J53)/('Data Input'!$A54-'Data Input'!$A53)</f>
        <v>11142.857142857143</v>
      </c>
      <c r="K54" s="180">
        <f>('Data Input'!K54-'Data Input'!K53)/('Data Input'!$A54-'Data Input'!$A53)</f>
        <v>16897.857142857141</v>
      </c>
      <c r="L54" s="180">
        <f>('Data Input'!L54-'Data Input'!L53)/('Data Input'!$A54-'Data Input'!$A53)</f>
        <v>9845</v>
      </c>
      <c r="M54" s="180">
        <f>('Data Input'!M54-'Data Input'!M53)/('Data Input'!$A54-'Data Input'!$A53)</f>
        <v>1786.1428571428571</v>
      </c>
      <c r="N54" s="180">
        <f>('Data Input'!N54-'Data Input'!N53)/('Data Input'!$A54-'Data Input'!$A53)</f>
        <v>9236.4285714285706</v>
      </c>
      <c r="O54" s="180">
        <f>('Data Input'!O54-'Data Input'!O53)/('Data Input'!$A54-'Data Input'!$A53)</f>
        <v>952.85714285714289</v>
      </c>
      <c r="P54" s="180">
        <f>('Data Input'!P54-'Data Input'!P53)/('Data Input'!$A54-'Data Input'!$A53)</f>
        <v>2108.5714285714284</v>
      </c>
      <c r="Q54" s="180">
        <f>('Data Input'!Q54-'Data Input'!Q53)/('Data Input'!$A54-'Data Input'!$A53)</f>
        <v>3851.4285714285716</v>
      </c>
      <c r="R54" s="180">
        <f t="shared" si="0"/>
        <v>82636.142857142855</v>
      </c>
      <c r="S54" s="180">
        <f>('Data Input'!R54-'Data Input'!R53)/('Data Input'!$A54-'Data Input'!$A53)</f>
        <v>0</v>
      </c>
      <c r="T54" s="180">
        <f t="shared" si="1"/>
        <v>82636.142857142855</v>
      </c>
      <c r="V54" s="245">
        <f>'Data Input'!T70</f>
        <v>0</v>
      </c>
    </row>
    <row r="55" spans="1:22" x14ac:dyDescent="0.35">
      <c r="A55" s="248">
        <f>'Data Input'!A55</f>
        <v>44594</v>
      </c>
      <c r="B55" s="180">
        <f>('Data Input'!B55-'Data Input'!B54)/('Data Input'!$A55-'Data Input'!$A54)</f>
        <v>1316.25</v>
      </c>
      <c r="C55" s="180">
        <f>('Data Input'!C55-'Data Input'!C54)/('Data Input'!$A55-'Data Input'!$A54)</f>
        <v>4355</v>
      </c>
      <c r="D55" s="180">
        <f>('Data Input'!D55-'Data Input'!D54)/('Data Input'!$A55-'Data Input'!$A54)</f>
        <v>6215</v>
      </c>
      <c r="E55" s="180">
        <f>('Data Input'!E55-'Data Input'!E54)/('Data Input'!$A55-'Data Input'!$A54)</f>
        <v>0</v>
      </c>
      <c r="F55" s="180">
        <f>('Data Input'!F55-'Data Input'!F54)/('Data Input'!$A55-'Data Input'!$A54)</f>
        <v>0</v>
      </c>
      <c r="G55" s="180">
        <f>('Data Input'!G55-'Data Input'!G54)/('Data Input'!$A55-'Data Input'!$A54)</f>
        <v>0</v>
      </c>
      <c r="H55" s="180">
        <f>('Data Input'!H55-'Data Input'!H54)/('Data Input'!$A55-'Data Input'!$A54)</f>
        <v>1430</v>
      </c>
      <c r="I55" s="180">
        <f>('Data Input'!I55-'Data Input'!I54)/('Data Input'!$A55-'Data Input'!$A54)</f>
        <v>0</v>
      </c>
      <c r="J55" s="180">
        <f>('Data Input'!J55-'Data Input'!J54)/('Data Input'!$A55-'Data Input'!$A54)</f>
        <v>10955</v>
      </c>
      <c r="K55" s="180">
        <f>('Data Input'!K55-'Data Input'!K54)/('Data Input'!$A55-'Data Input'!$A54)</f>
        <v>13086.25</v>
      </c>
      <c r="L55" s="180">
        <f>('Data Input'!L55-'Data Input'!L54)/('Data Input'!$A55-'Data Input'!$A54)</f>
        <v>7271.25</v>
      </c>
      <c r="M55" s="180">
        <f>('Data Input'!M55-'Data Input'!M54)/('Data Input'!$A55-'Data Input'!$A54)</f>
        <v>2404.5</v>
      </c>
      <c r="N55" s="180">
        <f>('Data Input'!N55-'Data Input'!N54)/('Data Input'!$A55-'Data Input'!$A54)</f>
        <v>9235</v>
      </c>
      <c r="O55" s="180">
        <f>('Data Input'!O55-'Data Input'!O54)/('Data Input'!$A55-'Data Input'!$A54)</f>
        <v>941.25</v>
      </c>
      <c r="P55" s="180">
        <f>('Data Input'!P55-'Data Input'!P54)/('Data Input'!$A55-'Data Input'!$A54)</f>
        <v>1433.75</v>
      </c>
      <c r="Q55" s="180">
        <f>('Data Input'!Q55-'Data Input'!Q54)/('Data Input'!$A55-'Data Input'!$A54)</f>
        <v>3818.75</v>
      </c>
      <c r="R55" s="180">
        <f t="shared" si="0"/>
        <v>62462</v>
      </c>
      <c r="S55" s="180">
        <f>('Data Input'!R55-'Data Input'!R54)/('Data Input'!$A55-'Data Input'!$A54)</f>
        <v>0</v>
      </c>
      <c r="T55" s="180">
        <f t="shared" si="1"/>
        <v>62462</v>
      </c>
      <c r="V55" s="245" t="str">
        <f>'Data Input'!T71</f>
        <v>Well #19 not working</v>
      </c>
    </row>
    <row r="56" spans="1:22" x14ac:dyDescent="0.35">
      <c r="A56" s="248">
        <f>'Data Input'!A56</f>
        <v>44600</v>
      </c>
      <c r="B56" s="180">
        <f>('Data Input'!B56-'Data Input'!B55)/('Data Input'!$A56-'Data Input'!$A55)</f>
        <v>17153.333333333332</v>
      </c>
      <c r="C56" s="180">
        <f>('Data Input'!C56-'Data Input'!C55)/('Data Input'!$A56-'Data Input'!$A55)</f>
        <v>5526.666666666667</v>
      </c>
      <c r="D56" s="180">
        <f>('Data Input'!D56-'Data Input'!D55)/('Data Input'!$A56-'Data Input'!$A55)</f>
        <v>7851.666666666667</v>
      </c>
      <c r="E56" s="180">
        <f>('Data Input'!E56-'Data Input'!E55)/('Data Input'!$A56-'Data Input'!$A55)</f>
        <v>0</v>
      </c>
      <c r="F56" s="180">
        <f>('Data Input'!F56-'Data Input'!F55)/('Data Input'!$A56-'Data Input'!$A55)</f>
        <v>0</v>
      </c>
      <c r="G56" s="180">
        <f>('Data Input'!G56-'Data Input'!G55)/('Data Input'!$A56-'Data Input'!$A55)</f>
        <v>0</v>
      </c>
      <c r="H56" s="180">
        <f>('Data Input'!H56-'Data Input'!H55)/('Data Input'!$A56-'Data Input'!$A55)</f>
        <v>1401.6666666666667</v>
      </c>
      <c r="I56" s="180">
        <f>('Data Input'!I56-'Data Input'!I55)/('Data Input'!$A56-'Data Input'!$A55)</f>
        <v>0</v>
      </c>
      <c r="J56" s="180">
        <f>('Data Input'!J56-'Data Input'!J55)/('Data Input'!$A56-'Data Input'!$A55)</f>
        <v>10805</v>
      </c>
      <c r="K56" s="180">
        <f>('Data Input'!K56-'Data Input'!K55)/('Data Input'!$A56-'Data Input'!$A55)</f>
        <v>20133.333333333332</v>
      </c>
      <c r="L56" s="180">
        <f>('Data Input'!L56-'Data Input'!L55)/('Data Input'!$A56-'Data Input'!$A55)</f>
        <v>12960</v>
      </c>
      <c r="M56" s="180">
        <f>('Data Input'!M56-'Data Input'!M55)/('Data Input'!$A56-'Data Input'!$A55)</f>
        <v>15472.333333333334</v>
      </c>
      <c r="N56" s="180">
        <f>('Data Input'!N56-'Data Input'!N55)/('Data Input'!$A56-'Data Input'!$A55)</f>
        <v>8160</v>
      </c>
      <c r="O56" s="180">
        <f>('Data Input'!O56-'Data Input'!O55)/('Data Input'!$A56-'Data Input'!$A55)</f>
        <v>911.66666666666663</v>
      </c>
      <c r="P56" s="180">
        <f>('Data Input'!P56-'Data Input'!P55)/('Data Input'!$A56-'Data Input'!$A55)</f>
        <v>1900</v>
      </c>
      <c r="Q56" s="180">
        <f>('Data Input'!Q56-'Data Input'!Q55)/('Data Input'!$A56-'Data Input'!$A55)</f>
        <v>3618.3333333333335</v>
      </c>
      <c r="R56" s="180">
        <f t="shared" si="0"/>
        <v>105894</v>
      </c>
      <c r="S56" s="180">
        <f>('Data Input'!R56-'Data Input'!R55)/('Data Input'!$A56-'Data Input'!$A55)</f>
        <v>0</v>
      </c>
      <c r="T56" s="180">
        <f t="shared" si="1"/>
        <v>105894</v>
      </c>
      <c r="V56" s="245">
        <f>'Data Input'!T72</f>
        <v>0</v>
      </c>
    </row>
    <row r="57" spans="1:22" x14ac:dyDescent="0.35">
      <c r="A57" s="248">
        <f>'Data Input'!A57</f>
        <v>44607</v>
      </c>
      <c r="B57" s="180">
        <f>('Data Input'!B57-'Data Input'!B56)/('Data Input'!$A57-'Data Input'!$A56)</f>
        <v>6381.4285714285716</v>
      </c>
      <c r="C57" s="180">
        <f>('Data Input'!C57-'Data Input'!C56)/('Data Input'!$A57-'Data Input'!$A56)</f>
        <v>5100</v>
      </c>
      <c r="D57" s="180">
        <f>('Data Input'!D57-'Data Input'!D56)/('Data Input'!$A57-'Data Input'!$A56)</f>
        <v>5637.1428571428569</v>
      </c>
      <c r="E57" s="180">
        <f>('Data Input'!E57-'Data Input'!E56)/('Data Input'!$A57-'Data Input'!$A56)</f>
        <v>0</v>
      </c>
      <c r="F57" s="180">
        <f>('Data Input'!F57-'Data Input'!F56)/('Data Input'!$A57-'Data Input'!$A56)</f>
        <v>0</v>
      </c>
      <c r="G57" s="180">
        <f>('Data Input'!G57-'Data Input'!G56)/('Data Input'!$A57-'Data Input'!$A56)</f>
        <v>0</v>
      </c>
      <c r="H57" s="180">
        <f>('Data Input'!H57-'Data Input'!H56)/('Data Input'!$A57-'Data Input'!$A56)</f>
        <v>1390</v>
      </c>
      <c r="I57" s="180">
        <f>('Data Input'!I57-'Data Input'!I56)/('Data Input'!$A57-'Data Input'!$A56)</f>
        <v>0</v>
      </c>
      <c r="J57" s="180">
        <f>('Data Input'!J57-'Data Input'!J56)/('Data Input'!$A57-'Data Input'!$A56)</f>
        <v>10871.571428571429</v>
      </c>
      <c r="K57" s="180">
        <f>('Data Input'!K57-'Data Input'!K56)/('Data Input'!$A57-'Data Input'!$A56)</f>
        <v>16454.285714285714</v>
      </c>
      <c r="L57" s="180">
        <f>('Data Input'!L57-'Data Input'!L56)/('Data Input'!$A57-'Data Input'!$A56)</f>
        <v>9712.8571428571431</v>
      </c>
      <c r="M57" s="180">
        <f>('Data Input'!M57-'Data Input'!M56)/('Data Input'!$A57-'Data Input'!$A56)</f>
        <v>13292</v>
      </c>
      <c r="N57" s="180">
        <f>('Data Input'!N57-'Data Input'!N56)/('Data Input'!$A57-'Data Input'!$A56)</f>
        <v>12240</v>
      </c>
      <c r="O57" s="180">
        <f>('Data Input'!O57-'Data Input'!O56)/('Data Input'!$A57-'Data Input'!$A56)</f>
        <v>905.71428571428567</v>
      </c>
      <c r="P57" s="180">
        <f>('Data Input'!P57-'Data Input'!P56)/('Data Input'!$A57-'Data Input'!$A56)</f>
        <v>1427.1428571428571</v>
      </c>
      <c r="Q57" s="180">
        <f>('Data Input'!Q57-'Data Input'!Q56)/('Data Input'!$A57-'Data Input'!$A56)</f>
        <v>3700</v>
      </c>
      <c r="R57" s="180">
        <f t="shared" si="0"/>
        <v>87112.142857142855</v>
      </c>
      <c r="S57" s="180">
        <f>('Data Input'!R57-'Data Input'!R56)/('Data Input'!$A57-'Data Input'!$A56)</f>
        <v>0</v>
      </c>
      <c r="T57" s="180">
        <f t="shared" si="1"/>
        <v>87112.142857142855</v>
      </c>
      <c r="V57" s="245" t="str">
        <f>'Data Input'!T73</f>
        <v>Well 1,12,19 not working</v>
      </c>
    </row>
    <row r="58" spans="1:22" x14ac:dyDescent="0.35">
      <c r="A58" s="248">
        <f>'Data Input'!A58</f>
        <v>44614</v>
      </c>
      <c r="B58" s="180">
        <f>('Data Input'!B58-'Data Input'!B57)/('Data Input'!$A58-'Data Input'!$A57)</f>
        <v>0</v>
      </c>
      <c r="C58" s="180">
        <f>('Data Input'!C58-'Data Input'!C57)/('Data Input'!$A58-'Data Input'!$A57)</f>
        <v>5948.5714285714284</v>
      </c>
      <c r="D58" s="180">
        <f>('Data Input'!D58-'Data Input'!D57)/('Data Input'!$A58-'Data Input'!$A57)</f>
        <v>5240</v>
      </c>
      <c r="E58" s="180">
        <f>('Data Input'!E58-'Data Input'!E57)/('Data Input'!$A58-'Data Input'!$A57)</f>
        <v>0</v>
      </c>
      <c r="F58" s="180">
        <f>('Data Input'!F58-'Data Input'!F57)/('Data Input'!$A58-'Data Input'!$A57)</f>
        <v>0</v>
      </c>
      <c r="G58" s="180">
        <f>('Data Input'!G58-'Data Input'!G57)/('Data Input'!$A58-'Data Input'!$A57)</f>
        <v>0</v>
      </c>
      <c r="H58" s="180">
        <f>('Data Input'!H58-'Data Input'!H57)/('Data Input'!$A58-'Data Input'!$A57)</f>
        <v>1397.1428571428571</v>
      </c>
      <c r="I58" s="180">
        <f>('Data Input'!I58-'Data Input'!I57)/('Data Input'!$A58-'Data Input'!$A57)</f>
        <v>0</v>
      </c>
      <c r="J58" s="180">
        <f>('Data Input'!J58-'Data Input'!J57)/('Data Input'!$A58-'Data Input'!$A57)</f>
        <v>11198.714285714286</v>
      </c>
      <c r="K58" s="180">
        <f>('Data Input'!K58-'Data Input'!K57)/('Data Input'!$A58-'Data Input'!$A57)</f>
        <v>15795.714285714286</v>
      </c>
      <c r="L58" s="180">
        <f>('Data Input'!L58-'Data Input'!L57)/('Data Input'!$A58-'Data Input'!$A57)</f>
        <v>10105.714285714286</v>
      </c>
      <c r="M58" s="180">
        <f>('Data Input'!M58-'Data Input'!M57)/('Data Input'!$A58-'Data Input'!$A57)</f>
        <v>0</v>
      </c>
      <c r="N58" s="180">
        <f>('Data Input'!N58-'Data Input'!N57)/('Data Input'!$A58-'Data Input'!$A57)</f>
        <v>5170</v>
      </c>
      <c r="O58" s="180">
        <f>('Data Input'!O58-'Data Input'!O57)/('Data Input'!$A58-'Data Input'!$A57)</f>
        <v>990</v>
      </c>
      <c r="P58" s="180">
        <f>('Data Input'!P58-'Data Input'!P57)/('Data Input'!$A58-'Data Input'!$A57)</f>
        <v>1317.1428571428571</v>
      </c>
      <c r="Q58" s="180">
        <f>('Data Input'!Q58-'Data Input'!Q57)/('Data Input'!$A58-'Data Input'!$A57)</f>
        <v>3582.8571428571427</v>
      </c>
      <c r="R58" s="180">
        <f t="shared" si="0"/>
        <v>60745.857142857145</v>
      </c>
      <c r="S58" s="180">
        <f>('Data Input'!R58-'Data Input'!R57)/('Data Input'!$A58-'Data Input'!$A57)</f>
        <v>0</v>
      </c>
      <c r="T58" s="180">
        <f t="shared" si="1"/>
        <v>60745.857142857145</v>
      </c>
      <c r="V58" s="245">
        <f>'Data Input'!T74</f>
        <v>0</v>
      </c>
    </row>
    <row r="59" spans="1:22" x14ac:dyDescent="0.35">
      <c r="A59" s="248">
        <f>'Data Input'!A59</f>
        <v>44572</v>
      </c>
      <c r="B59" s="180">
        <f>('Data Input'!B59-'Data Input'!B58)/('Data Input'!$A59-'Data Input'!$A58)</f>
        <v>8155.2380952380954</v>
      </c>
      <c r="C59" s="180">
        <f>('Data Input'!C59-'Data Input'!C58)/('Data Input'!$A59-'Data Input'!$A58)</f>
        <v>5131.9047619047615</v>
      </c>
      <c r="D59" s="180">
        <f>('Data Input'!D59-'Data Input'!D58)/('Data Input'!$A59-'Data Input'!$A58)</f>
        <v>6895.2380952380954</v>
      </c>
      <c r="E59" s="180">
        <f>('Data Input'!E59-'Data Input'!E58)/('Data Input'!$A59-'Data Input'!$A58)</f>
        <v>0</v>
      </c>
      <c r="F59" s="180">
        <f>('Data Input'!F59-'Data Input'!F58)/('Data Input'!$A59-'Data Input'!$A58)</f>
        <v>0</v>
      </c>
      <c r="G59" s="180">
        <f>('Data Input'!G59-'Data Input'!G58)/('Data Input'!$A59-'Data Input'!$A58)</f>
        <v>0</v>
      </c>
      <c r="H59" s="180">
        <f>('Data Input'!H59-'Data Input'!H58)/('Data Input'!$A59-'Data Input'!$A58)</f>
        <v>1036.6666666666667</v>
      </c>
      <c r="I59" s="180">
        <f>('Data Input'!I59-'Data Input'!I58)/('Data Input'!$A59-'Data Input'!$A58)</f>
        <v>0</v>
      </c>
      <c r="J59" s="180">
        <f>('Data Input'!J59-'Data Input'!J58)/('Data Input'!$A59-'Data Input'!$A58)</f>
        <v>11022.904761904761</v>
      </c>
      <c r="K59" s="180">
        <f>('Data Input'!K59-'Data Input'!K58)/('Data Input'!$A59-'Data Input'!$A58)</f>
        <v>16376.428571428571</v>
      </c>
      <c r="L59" s="180">
        <f>('Data Input'!L59-'Data Input'!L58)/('Data Input'!$A59-'Data Input'!$A58)</f>
        <v>9821.1904761904771</v>
      </c>
      <c r="M59" s="180">
        <f>('Data Input'!M59-'Data Input'!M58)/('Data Input'!$A59-'Data Input'!$A58)</f>
        <v>5479.0476190476193</v>
      </c>
      <c r="N59" s="180">
        <f>('Data Input'!N59-'Data Input'!N58)/('Data Input'!$A59-'Data Input'!$A58)</f>
        <v>8905.2380952380954</v>
      </c>
      <c r="O59" s="180">
        <f>('Data Input'!O59-'Data Input'!O58)/('Data Input'!$A59-'Data Input'!$A58)</f>
        <v>943.09523809523807</v>
      </c>
      <c r="P59" s="180">
        <f>('Data Input'!P59-'Data Input'!P58)/('Data Input'!$A59-'Data Input'!$A58)</f>
        <v>1704.7619047619048</v>
      </c>
      <c r="Q59" s="180">
        <f>('Data Input'!Q59-'Data Input'!Q58)/('Data Input'!$A59-'Data Input'!$A58)</f>
        <v>3741.9047619047619</v>
      </c>
      <c r="R59" s="180">
        <f t="shared" si="0"/>
        <v>79213.619047619053</v>
      </c>
      <c r="S59" s="180">
        <f>('Data Input'!R59-'Data Input'!R58)/('Data Input'!$A59-'Data Input'!$A58)</f>
        <v>0</v>
      </c>
      <c r="T59" s="180">
        <f t="shared" si="1"/>
        <v>79213.619047619053</v>
      </c>
      <c r="V59" s="245">
        <f>'Data Input'!V75</f>
        <v>0</v>
      </c>
    </row>
    <row r="60" spans="1:22" x14ac:dyDescent="0.35">
      <c r="A60" s="248">
        <f>'Data Input'!A60</f>
        <v>44586</v>
      </c>
      <c r="B60" s="180">
        <f>('Data Input'!B60-'Data Input'!B59)/('Data Input'!$A60-'Data Input'!$A59)</f>
        <v>13171.428571428571</v>
      </c>
      <c r="C60" s="180">
        <f>('Data Input'!C60-'Data Input'!C59)/('Data Input'!$A60-'Data Input'!$A59)</f>
        <v>5014.2857142857147</v>
      </c>
      <c r="D60" s="180">
        <f>('Data Input'!D60-'Data Input'!D59)/('Data Input'!$A60-'Data Input'!$A59)</f>
        <v>8330.7142857142862</v>
      </c>
      <c r="E60" s="180">
        <f>('Data Input'!E60-'Data Input'!E59)/('Data Input'!$A60-'Data Input'!$A59)</f>
        <v>0</v>
      </c>
      <c r="F60" s="180">
        <f>('Data Input'!F60-'Data Input'!F59)/('Data Input'!$A60-'Data Input'!$A59)</f>
        <v>0</v>
      </c>
      <c r="G60" s="180">
        <f>('Data Input'!G60-'Data Input'!G59)/('Data Input'!$A60-'Data Input'!$A59)</f>
        <v>0</v>
      </c>
      <c r="H60" s="180">
        <f>('Data Input'!H60-'Data Input'!H59)/('Data Input'!$A60-'Data Input'!$A59)</f>
        <v>298.57142857142856</v>
      </c>
      <c r="I60" s="180">
        <f>('Data Input'!I60-'Data Input'!I59)/('Data Input'!$A60-'Data Input'!$A59)</f>
        <v>0</v>
      </c>
      <c r="J60" s="180">
        <f>('Data Input'!J60-'Data Input'!J59)/('Data Input'!$A60-'Data Input'!$A59)</f>
        <v>11142.857142857143</v>
      </c>
      <c r="K60" s="180">
        <f>('Data Input'!K60-'Data Input'!K59)/('Data Input'!$A60-'Data Input'!$A59)</f>
        <v>16897.857142857141</v>
      </c>
      <c r="L60" s="180">
        <f>('Data Input'!L60-'Data Input'!L59)/('Data Input'!$A60-'Data Input'!$A59)</f>
        <v>9845</v>
      </c>
      <c r="M60" s="180">
        <f>('Data Input'!M60-'Data Input'!M59)/('Data Input'!$A60-'Data Input'!$A59)</f>
        <v>1786.1428571428571</v>
      </c>
      <c r="N60" s="180">
        <f>('Data Input'!N60-'Data Input'!N59)/('Data Input'!$A60-'Data Input'!$A59)</f>
        <v>9236.4285714285706</v>
      </c>
      <c r="O60" s="180">
        <f>('Data Input'!O60-'Data Input'!O59)/('Data Input'!$A60-'Data Input'!$A59)</f>
        <v>952.85714285714289</v>
      </c>
      <c r="P60" s="180">
        <f>('Data Input'!P60-'Data Input'!P59)/('Data Input'!$A60-'Data Input'!$A59)</f>
        <v>2108.5714285714284</v>
      </c>
      <c r="Q60" s="180">
        <f>('Data Input'!Q60-'Data Input'!Q59)/('Data Input'!$A60-'Data Input'!$A59)</f>
        <v>3851.4285714285716</v>
      </c>
      <c r="R60" s="180">
        <f t="shared" si="0"/>
        <v>82636.142857142855</v>
      </c>
      <c r="S60" s="180">
        <f>('Data Input'!R60-'Data Input'!R59)/('Data Input'!$A60-'Data Input'!$A59)</f>
        <v>0</v>
      </c>
      <c r="T60" s="180">
        <f t="shared" si="1"/>
        <v>82636.142857142855</v>
      </c>
      <c r="V60" s="245">
        <f>'Data Input'!V76</f>
        <v>0</v>
      </c>
    </row>
    <row r="61" spans="1:22" x14ac:dyDescent="0.35">
      <c r="A61" s="248">
        <f>'Data Input'!A61</f>
        <v>44594</v>
      </c>
      <c r="B61" s="180">
        <f>('Data Input'!B61-'Data Input'!B60)/('Data Input'!$A61-'Data Input'!$A60)</f>
        <v>1316.25</v>
      </c>
      <c r="C61" s="180">
        <f>('Data Input'!C61-'Data Input'!C60)/('Data Input'!$A61-'Data Input'!$A60)</f>
        <v>4355</v>
      </c>
      <c r="D61" s="180">
        <f>('Data Input'!D61-'Data Input'!D60)/('Data Input'!$A61-'Data Input'!$A60)</f>
        <v>6215</v>
      </c>
      <c r="E61" s="180">
        <f>('Data Input'!E61-'Data Input'!E60)/('Data Input'!$A61-'Data Input'!$A60)</f>
        <v>0</v>
      </c>
      <c r="F61" s="180">
        <f>('Data Input'!F61-'Data Input'!F60)/('Data Input'!$A61-'Data Input'!$A60)</f>
        <v>0</v>
      </c>
      <c r="G61" s="180">
        <f>('Data Input'!G61-'Data Input'!G60)/('Data Input'!$A61-'Data Input'!$A60)</f>
        <v>0</v>
      </c>
      <c r="H61" s="180">
        <f>('Data Input'!H61-'Data Input'!H60)/('Data Input'!$A61-'Data Input'!$A60)</f>
        <v>1430</v>
      </c>
      <c r="I61" s="180">
        <f>('Data Input'!I61-'Data Input'!I60)/('Data Input'!$A61-'Data Input'!$A60)</f>
        <v>0</v>
      </c>
      <c r="J61" s="180">
        <f>('Data Input'!J61-'Data Input'!J60)/('Data Input'!$A61-'Data Input'!$A60)</f>
        <v>10955</v>
      </c>
      <c r="K61" s="180">
        <f>('Data Input'!K61-'Data Input'!K60)/('Data Input'!$A61-'Data Input'!$A60)</f>
        <v>13086.25</v>
      </c>
      <c r="L61" s="180">
        <f>('Data Input'!L61-'Data Input'!L60)/('Data Input'!$A61-'Data Input'!$A60)</f>
        <v>7271.25</v>
      </c>
      <c r="M61" s="180">
        <f>('Data Input'!M61-'Data Input'!M60)/('Data Input'!$A61-'Data Input'!$A60)</f>
        <v>2404.5</v>
      </c>
      <c r="N61" s="180">
        <f>('Data Input'!N61-'Data Input'!N60)/('Data Input'!$A61-'Data Input'!$A60)</f>
        <v>9235</v>
      </c>
      <c r="O61" s="180">
        <f>('Data Input'!O61-'Data Input'!O60)/('Data Input'!$A61-'Data Input'!$A60)</f>
        <v>941.25</v>
      </c>
      <c r="P61" s="180">
        <f>('Data Input'!P61-'Data Input'!P60)/('Data Input'!$A61-'Data Input'!$A60)</f>
        <v>1433.75</v>
      </c>
      <c r="Q61" s="180">
        <f>('Data Input'!Q61-'Data Input'!Q60)/('Data Input'!$A61-'Data Input'!$A60)</f>
        <v>3818.75</v>
      </c>
      <c r="R61" s="180">
        <f t="shared" si="0"/>
        <v>62462</v>
      </c>
      <c r="S61" s="180">
        <f>('Data Input'!R61-'Data Input'!R60)/('Data Input'!$A61-'Data Input'!$A60)</f>
        <v>0</v>
      </c>
      <c r="T61" s="180">
        <f t="shared" si="1"/>
        <v>62462</v>
      </c>
      <c r="V61" s="245">
        <f>'Data Input'!V77</f>
        <v>0</v>
      </c>
    </row>
    <row r="62" spans="1:22" x14ac:dyDescent="0.35">
      <c r="A62" s="248">
        <f>'Data Input'!A62</f>
        <v>44600</v>
      </c>
      <c r="B62" s="180">
        <f>('Data Input'!B62-'Data Input'!B61)/('Data Input'!$A62-'Data Input'!$A61)</f>
        <v>17153.333333333332</v>
      </c>
      <c r="C62" s="180">
        <f>('Data Input'!C62-'Data Input'!C61)/('Data Input'!$A62-'Data Input'!$A61)</f>
        <v>5526.666666666667</v>
      </c>
      <c r="D62" s="180">
        <f>('Data Input'!D62-'Data Input'!D61)/('Data Input'!$A62-'Data Input'!$A61)</f>
        <v>7851.666666666667</v>
      </c>
      <c r="E62" s="180">
        <f>('Data Input'!E62-'Data Input'!E61)/('Data Input'!$A62-'Data Input'!$A61)</f>
        <v>0</v>
      </c>
      <c r="F62" s="180">
        <f>('Data Input'!F62-'Data Input'!F61)/('Data Input'!$A62-'Data Input'!$A61)</f>
        <v>0</v>
      </c>
      <c r="G62" s="180">
        <f>('Data Input'!G62-'Data Input'!G61)/('Data Input'!$A62-'Data Input'!$A61)</f>
        <v>0</v>
      </c>
      <c r="H62" s="180">
        <f>('Data Input'!H62-'Data Input'!H61)/('Data Input'!$A62-'Data Input'!$A61)</f>
        <v>1401.6666666666667</v>
      </c>
      <c r="I62" s="180">
        <f>('Data Input'!I62-'Data Input'!I61)/('Data Input'!$A62-'Data Input'!$A61)</f>
        <v>0</v>
      </c>
      <c r="J62" s="180">
        <f>('Data Input'!J62-'Data Input'!J61)/('Data Input'!$A62-'Data Input'!$A61)</f>
        <v>10805</v>
      </c>
      <c r="K62" s="180">
        <f>('Data Input'!K62-'Data Input'!K61)/('Data Input'!$A62-'Data Input'!$A61)</f>
        <v>20133.333333333332</v>
      </c>
      <c r="L62" s="180">
        <f>('Data Input'!L62-'Data Input'!L61)/('Data Input'!$A62-'Data Input'!$A61)</f>
        <v>12960</v>
      </c>
      <c r="M62" s="180">
        <f>('Data Input'!M62-'Data Input'!M61)/('Data Input'!$A62-'Data Input'!$A61)</f>
        <v>15472.333333333334</v>
      </c>
      <c r="N62" s="180">
        <f>('Data Input'!N62-'Data Input'!N61)/('Data Input'!$A62-'Data Input'!$A61)</f>
        <v>8160</v>
      </c>
      <c r="O62" s="180">
        <f>('Data Input'!O62-'Data Input'!O61)/('Data Input'!$A62-'Data Input'!$A61)</f>
        <v>911.66666666666663</v>
      </c>
      <c r="P62" s="180">
        <f>('Data Input'!P62-'Data Input'!P61)/('Data Input'!$A62-'Data Input'!$A61)</f>
        <v>1900</v>
      </c>
      <c r="Q62" s="180">
        <f>('Data Input'!Q62-'Data Input'!Q61)/('Data Input'!$A62-'Data Input'!$A61)</f>
        <v>3618.3333333333335</v>
      </c>
      <c r="R62" s="180">
        <f t="shared" si="0"/>
        <v>105894</v>
      </c>
      <c r="S62" s="180">
        <f>('Data Input'!R62-'Data Input'!R61)/('Data Input'!$A62-'Data Input'!$A61)</f>
        <v>0</v>
      </c>
      <c r="T62" s="180">
        <f t="shared" si="1"/>
        <v>105894</v>
      </c>
      <c r="V62" s="245">
        <f>'Data Input'!V78</f>
        <v>0</v>
      </c>
    </row>
    <row r="63" spans="1:22" x14ac:dyDescent="0.35">
      <c r="A63" s="248">
        <f>'Data Input'!A63</f>
        <v>44607</v>
      </c>
      <c r="B63" s="180">
        <f>('Data Input'!B63-'Data Input'!B62)/('Data Input'!$A63-'Data Input'!$A62)</f>
        <v>6381.4285714285716</v>
      </c>
      <c r="C63" s="180">
        <f>('Data Input'!C63-'Data Input'!C62)/('Data Input'!$A63-'Data Input'!$A62)</f>
        <v>5100</v>
      </c>
      <c r="D63" s="180">
        <f>('Data Input'!D63-'Data Input'!D62)/('Data Input'!$A63-'Data Input'!$A62)</f>
        <v>5637.1428571428569</v>
      </c>
      <c r="E63" s="180">
        <f>('Data Input'!E63-'Data Input'!E62)/('Data Input'!$A63-'Data Input'!$A62)</f>
        <v>0</v>
      </c>
      <c r="F63" s="180">
        <f>('Data Input'!F63-'Data Input'!F62)/('Data Input'!$A63-'Data Input'!$A62)</f>
        <v>0</v>
      </c>
      <c r="G63" s="180">
        <f>('Data Input'!G63-'Data Input'!G62)/('Data Input'!$A63-'Data Input'!$A62)</f>
        <v>0</v>
      </c>
      <c r="H63" s="180">
        <f>('Data Input'!H63-'Data Input'!H62)/('Data Input'!$A63-'Data Input'!$A62)</f>
        <v>1390</v>
      </c>
      <c r="I63" s="180">
        <f>('Data Input'!I63-'Data Input'!I62)/('Data Input'!$A63-'Data Input'!$A62)</f>
        <v>0</v>
      </c>
      <c r="J63" s="180">
        <f>('Data Input'!J63-'Data Input'!J62)/('Data Input'!$A63-'Data Input'!$A62)</f>
        <v>10871.571428571429</v>
      </c>
      <c r="K63" s="180">
        <f>('Data Input'!K63-'Data Input'!K62)/('Data Input'!$A63-'Data Input'!$A62)</f>
        <v>16454.285714285714</v>
      </c>
      <c r="L63" s="180">
        <f>('Data Input'!L63-'Data Input'!L62)/('Data Input'!$A63-'Data Input'!$A62)</f>
        <v>9712.8571428571431</v>
      </c>
      <c r="M63" s="180">
        <f>('Data Input'!M63-'Data Input'!M62)/('Data Input'!$A63-'Data Input'!$A62)</f>
        <v>13292</v>
      </c>
      <c r="N63" s="180">
        <f>('Data Input'!N63-'Data Input'!N62)/('Data Input'!$A63-'Data Input'!$A62)</f>
        <v>12240</v>
      </c>
      <c r="O63" s="180">
        <f>('Data Input'!O63-'Data Input'!O62)/('Data Input'!$A63-'Data Input'!$A62)</f>
        <v>905.71428571428567</v>
      </c>
      <c r="P63" s="180">
        <f>('Data Input'!P63-'Data Input'!P62)/('Data Input'!$A63-'Data Input'!$A62)</f>
        <v>1427.1428571428571</v>
      </c>
      <c r="Q63" s="180">
        <f>('Data Input'!Q63-'Data Input'!Q62)/('Data Input'!$A63-'Data Input'!$A62)</f>
        <v>3700</v>
      </c>
      <c r="R63" s="180">
        <f t="shared" si="0"/>
        <v>87112.142857142855</v>
      </c>
      <c r="S63" s="180">
        <f>('Data Input'!R63-'Data Input'!R62)/('Data Input'!$A63-'Data Input'!$A62)</f>
        <v>0</v>
      </c>
      <c r="T63" s="180">
        <f t="shared" si="1"/>
        <v>87112.142857142855</v>
      </c>
      <c r="V63" s="245">
        <f>'Data Input'!V79</f>
        <v>0</v>
      </c>
    </row>
    <row r="64" spans="1:22" x14ac:dyDescent="0.35">
      <c r="A64" s="248">
        <f>'Data Input'!A64</f>
        <v>44614</v>
      </c>
      <c r="B64" s="180">
        <f>('Data Input'!B64-'Data Input'!B63)/('Data Input'!$A64-'Data Input'!$A63)</f>
        <v>0</v>
      </c>
      <c r="C64" s="180">
        <f>('Data Input'!C64-'Data Input'!C63)/('Data Input'!$A64-'Data Input'!$A63)</f>
        <v>5948.5714285714284</v>
      </c>
      <c r="D64" s="180">
        <f>('Data Input'!D64-'Data Input'!D63)/('Data Input'!$A64-'Data Input'!$A63)</f>
        <v>5240</v>
      </c>
      <c r="E64" s="180">
        <f>('Data Input'!E64-'Data Input'!E63)/('Data Input'!$A64-'Data Input'!$A63)</f>
        <v>0</v>
      </c>
      <c r="F64" s="180">
        <f>('Data Input'!F64-'Data Input'!F63)/('Data Input'!$A64-'Data Input'!$A63)</f>
        <v>0</v>
      </c>
      <c r="G64" s="180">
        <f>('Data Input'!G64-'Data Input'!G63)/('Data Input'!$A64-'Data Input'!$A63)</f>
        <v>0</v>
      </c>
      <c r="H64" s="180">
        <f>('Data Input'!H64-'Data Input'!H63)/('Data Input'!$A64-'Data Input'!$A63)</f>
        <v>1397.1428571428571</v>
      </c>
      <c r="I64" s="180">
        <f>('Data Input'!I64-'Data Input'!I63)/('Data Input'!$A64-'Data Input'!$A63)</f>
        <v>0</v>
      </c>
      <c r="J64" s="180">
        <f>('Data Input'!J64-'Data Input'!J63)/('Data Input'!$A64-'Data Input'!$A63)</f>
        <v>11198.714285714286</v>
      </c>
      <c r="K64" s="180">
        <f>('Data Input'!K64-'Data Input'!K63)/('Data Input'!$A64-'Data Input'!$A63)</f>
        <v>15795.714285714286</v>
      </c>
      <c r="L64" s="180">
        <f>('Data Input'!L64-'Data Input'!L63)/('Data Input'!$A64-'Data Input'!$A63)</f>
        <v>10105.714285714286</v>
      </c>
      <c r="M64" s="180">
        <f>('Data Input'!M64-'Data Input'!M63)/('Data Input'!$A64-'Data Input'!$A63)</f>
        <v>0</v>
      </c>
      <c r="N64" s="180">
        <f>('Data Input'!N64-'Data Input'!N63)/('Data Input'!$A64-'Data Input'!$A63)</f>
        <v>5170</v>
      </c>
      <c r="O64" s="180">
        <f>('Data Input'!O64-'Data Input'!O63)/('Data Input'!$A64-'Data Input'!$A63)</f>
        <v>990</v>
      </c>
      <c r="P64" s="180">
        <f>('Data Input'!P64-'Data Input'!P63)/('Data Input'!$A64-'Data Input'!$A63)</f>
        <v>1317.1428571428571</v>
      </c>
      <c r="Q64" s="180">
        <f>('Data Input'!Q64-'Data Input'!Q63)/('Data Input'!$A64-'Data Input'!$A63)</f>
        <v>3582.8571428571427</v>
      </c>
      <c r="R64" s="180">
        <f t="shared" si="0"/>
        <v>60745.857142857145</v>
      </c>
      <c r="S64" s="180">
        <f>('Data Input'!R64-'Data Input'!R63)/('Data Input'!$A64-'Data Input'!$A63)</f>
        <v>0</v>
      </c>
      <c r="T64" s="180">
        <f t="shared" si="1"/>
        <v>60745.857142857145</v>
      </c>
      <c r="V64" s="245">
        <f>'Data Input'!V80</f>
        <v>0</v>
      </c>
    </row>
    <row r="65" spans="1:22" x14ac:dyDescent="0.35">
      <c r="A65" s="248">
        <f>'Data Input'!A65</f>
        <v>44621</v>
      </c>
      <c r="B65" s="180">
        <f>('Data Input'!B65-'Data Input'!B64)/('Data Input'!$A65-'Data Input'!$A64)</f>
        <v>14032.857142857143</v>
      </c>
      <c r="C65" s="180">
        <f>('Data Input'!C65-'Data Input'!C64)/('Data Input'!$A65-'Data Input'!$A64)</f>
        <v>2051.4285714285716</v>
      </c>
      <c r="D65" s="180">
        <f>('Data Input'!D65-'Data Input'!D64)/('Data Input'!$A65-'Data Input'!$A64)</f>
        <v>3187.1428571428573</v>
      </c>
      <c r="E65" s="180">
        <f>('Data Input'!E65-'Data Input'!E64)/('Data Input'!$A65-'Data Input'!$A64)</f>
        <v>0</v>
      </c>
      <c r="F65" s="180">
        <f>('Data Input'!F65-'Data Input'!F64)/('Data Input'!$A65-'Data Input'!$A64)</f>
        <v>0</v>
      </c>
      <c r="G65" s="180">
        <f>('Data Input'!G65-'Data Input'!G64)/('Data Input'!$A65-'Data Input'!$A64)</f>
        <v>0</v>
      </c>
      <c r="H65" s="180">
        <f>('Data Input'!H65-'Data Input'!H64)/('Data Input'!$A65-'Data Input'!$A64)</f>
        <v>570</v>
      </c>
      <c r="I65" s="180">
        <f>('Data Input'!I65-'Data Input'!I64)/('Data Input'!$A65-'Data Input'!$A64)</f>
        <v>0</v>
      </c>
      <c r="J65" s="180">
        <f>('Data Input'!J65-'Data Input'!J64)/('Data Input'!$A65-'Data Input'!$A64)</f>
        <v>7446.8571428571431</v>
      </c>
      <c r="K65" s="180">
        <f>('Data Input'!K65-'Data Input'!K64)/('Data Input'!$A65-'Data Input'!$A64)</f>
        <v>14047.142857142857</v>
      </c>
      <c r="L65" s="180">
        <f>('Data Input'!L65-'Data Input'!L64)/('Data Input'!$A65-'Data Input'!$A64)</f>
        <v>2838.5714285714284</v>
      </c>
      <c r="M65" s="180">
        <f>('Data Input'!M65-'Data Input'!M64)/('Data Input'!$A65-'Data Input'!$A64)</f>
        <v>10369.428571428571</v>
      </c>
      <c r="N65" s="180">
        <f>('Data Input'!N65-'Data Input'!N64)/('Data Input'!$A65-'Data Input'!$A64)</f>
        <v>6941.4285714285716</v>
      </c>
      <c r="O65" s="180">
        <f>('Data Input'!O65-'Data Input'!O64)/('Data Input'!$A65-'Data Input'!$A64)</f>
        <v>775.71428571428567</v>
      </c>
      <c r="P65" s="180">
        <f>('Data Input'!P65-'Data Input'!P64)/('Data Input'!$A65-'Data Input'!$A64)</f>
        <v>911.42857142857144</v>
      </c>
      <c r="Q65" s="180">
        <f>('Data Input'!Q65-'Data Input'!Q64)/('Data Input'!$A65-'Data Input'!$A64)</f>
        <v>3504.2857142857142</v>
      </c>
      <c r="R65" s="180">
        <f t="shared" si="0"/>
        <v>66676.28571428571</v>
      </c>
      <c r="S65" s="180">
        <f>('Data Input'!R65-'Data Input'!R64)/('Data Input'!$A65-'Data Input'!$A64)</f>
        <v>0</v>
      </c>
      <c r="T65" s="180">
        <f t="shared" si="1"/>
        <v>66676.28571428571</v>
      </c>
      <c r="V65" s="245">
        <f>'Data Input'!V81</f>
        <v>0</v>
      </c>
    </row>
    <row r="66" spans="1:22" x14ac:dyDescent="0.35">
      <c r="A66" s="248">
        <f>'Data Input'!A66</f>
        <v>44628</v>
      </c>
      <c r="B66" s="180">
        <f>('Data Input'!B66-'Data Input'!B65)/('Data Input'!$A66-'Data Input'!$A65)</f>
        <v>14338.571428571429</v>
      </c>
      <c r="C66" s="180">
        <f>('Data Input'!C66-'Data Input'!C65)/('Data Input'!$A66-'Data Input'!$A65)</f>
        <v>4944.2857142857147</v>
      </c>
      <c r="D66" s="180">
        <f>('Data Input'!D66-'Data Input'!D65)/('Data Input'!$A66-'Data Input'!$A65)</f>
        <v>3845.7142857142858</v>
      </c>
      <c r="E66" s="180">
        <f>('Data Input'!E66-'Data Input'!E65)/('Data Input'!$A66-'Data Input'!$A65)</f>
        <v>0</v>
      </c>
      <c r="F66" s="180">
        <f>('Data Input'!F66-'Data Input'!F65)/('Data Input'!$A66-'Data Input'!$A65)</f>
        <v>0</v>
      </c>
      <c r="G66" s="180">
        <f>('Data Input'!G66-'Data Input'!G65)/('Data Input'!$A66-'Data Input'!$A65)</f>
        <v>0</v>
      </c>
      <c r="H66" s="180">
        <f>('Data Input'!H66-'Data Input'!H65)/('Data Input'!$A66-'Data Input'!$A65)</f>
        <v>0</v>
      </c>
      <c r="I66" s="180">
        <f>('Data Input'!I66-'Data Input'!I65)/('Data Input'!$A66-'Data Input'!$A65)</f>
        <v>0</v>
      </c>
      <c r="J66" s="180">
        <f>('Data Input'!J66-'Data Input'!J65)/('Data Input'!$A66-'Data Input'!$A65)</f>
        <v>11665.428571428571</v>
      </c>
      <c r="K66" s="180">
        <f>('Data Input'!K66-'Data Input'!K65)/('Data Input'!$A66-'Data Input'!$A65)</f>
        <v>17227.142857142859</v>
      </c>
      <c r="L66" s="180">
        <v>0</v>
      </c>
      <c r="M66" s="180">
        <f>('Data Input'!M66-'Data Input'!M65)/('Data Input'!$A66-'Data Input'!$A65)</f>
        <v>21339.714285714286</v>
      </c>
      <c r="N66" s="180">
        <f>('Data Input'!N66-'Data Input'!N65)/('Data Input'!$A66-'Data Input'!$A65)</f>
        <v>8801.4285714285706</v>
      </c>
      <c r="O66" s="180">
        <f>('Data Input'!O66-'Data Input'!O65)/('Data Input'!$A66-'Data Input'!$A65)</f>
        <v>868.57142857142856</v>
      </c>
      <c r="P66" s="180">
        <f>('Data Input'!P66-'Data Input'!P65)/('Data Input'!$A66-'Data Input'!$A65)</f>
        <v>794.28571428571433</v>
      </c>
      <c r="Q66" s="180">
        <f>('Data Input'!Q66-'Data Input'!Q65)/('Data Input'!$A66-'Data Input'!$A65)</f>
        <v>3494.2857142857142</v>
      </c>
      <c r="R66" s="180">
        <f t="shared" si="0"/>
        <v>87319.428571428565</v>
      </c>
      <c r="S66" s="180">
        <f>('Data Input'!R66-'Data Input'!R65)/('Data Input'!$A66-'Data Input'!$A65)</f>
        <v>0</v>
      </c>
      <c r="T66" s="180">
        <f t="shared" si="1"/>
        <v>87319.428571428565</v>
      </c>
      <c r="V66" s="245">
        <f>'Data Input'!V82</f>
        <v>0</v>
      </c>
    </row>
    <row r="67" spans="1:22" x14ac:dyDescent="0.35">
      <c r="A67" s="248">
        <f>'Data Input'!A67</f>
        <v>44635</v>
      </c>
      <c r="B67" s="180">
        <f>('Data Input'!B67-'Data Input'!B66)/('Data Input'!$A67-'Data Input'!$A66)</f>
        <v>17178.571428571428</v>
      </c>
      <c r="C67" s="180">
        <f>('Data Input'!C67-'Data Input'!C66)/('Data Input'!$A67-'Data Input'!$A66)</f>
        <v>4351.4285714285716</v>
      </c>
      <c r="D67" s="180">
        <f>('Data Input'!D67-'Data Input'!D66)/('Data Input'!$A67-'Data Input'!$A66)</f>
        <v>1562.8571428571429</v>
      </c>
      <c r="E67" s="180">
        <f>('Data Input'!E67-'Data Input'!E66)/('Data Input'!$A67-'Data Input'!$A66)</f>
        <v>0</v>
      </c>
      <c r="F67" s="180">
        <f>('Data Input'!F67-'Data Input'!F66)/('Data Input'!$A67-'Data Input'!$A66)</f>
        <v>0</v>
      </c>
      <c r="G67" s="180">
        <f>('Data Input'!G67-'Data Input'!G66)/('Data Input'!$A67-'Data Input'!$A66)</f>
        <v>0</v>
      </c>
      <c r="H67" s="180">
        <f>('Data Input'!H67-'Data Input'!H66)/('Data Input'!$A67-'Data Input'!$A66)</f>
        <v>0</v>
      </c>
      <c r="I67" s="180">
        <f>('Data Input'!I67-'Data Input'!I66)/('Data Input'!$A67-'Data Input'!$A66)</f>
        <v>0</v>
      </c>
      <c r="J67" s="180">
        <f>('Data Input'!J67-'Data Input'!J66)/('Data Input'!$A67-'Data Input'!$A66)</f>
        <v>11014</v>
      </c>
      <c r="K67" s="180">
        <f>('Data Input'!K67-'Data Input'!K66)/('Data Input'!$A67-'Data Input'!$A66)</f>
        <v>16504.285714285714</v>
      </c>
      <c r="L67" s="180">
        <f>('Data Input'!L67-'Data Input'!L66)/('Data Input'!$A67-'Data Input'!$A66)</f>
        <v>0</v>
      </c>
      <c r="M67" s="180">
        <f>('Data Input'!M67-'Data Input'!M66)/('Data Input'!$A67-'Data Input'!$A66)</f>
        <v>9467.1428571428569</v>
      </c>
      <c r="N67" s="180">
        <f>('Data Input'!N67-'Data Input'!N66)/('Data Input'!$A67-'Data Input'!$A66)</f>
        <v>9518.5714285714294</v>
      </c>
      <c r="O67" s="180">
        <f>('Data Input'!O67-'Data Input'!O66)/('Data Input'!$A67-'Data Input'!$A66)</f>
        <v>857.14285714285711</v>
      </c>
      <c r="P67" s="180">
        <f>('Data Input'!P67-'Data Input'!P66)/('Data Input'!$A67-'Data Input'!$A66)</f>
        <v>580</v>
      </c>
      <c r="Q67" s="180">
        <f>('Data Input'!Q67-'Data Input'!Q66)/('Data Input'!$A67-'Data Input'!$A66)</f>
        <v>3377.1428571428573</v>
      </c>
      <c r="R67" s="180">
        <f t="shared" si="0"/>
        <v>74411.142857142855</v>
      </c>
      <c r="S67" s="180">
        <f>('Data Input'!R67-'Data Input'!R66)/('Data Input'!$A67-'Data Input'!$A66)</f>
        <v>36728.571428571428</v>
      </c>
      <c r="T67" s="180">
        <f t="shared" si="1"/>
        <v>37682.571428571428</v>
      </c>
      <c r="V67" s="245">
        <f>'Data Input'!V83</f>
        <v>0</v>
      </c>
    </row>
    <row r="68" spans="1:22" x14ac:dyDescent="0.35">
      <c r="A68" s="248">
        <f>'Data Input'!A68</f>
        <v>44642</v>
      </c>
      <c r="B68" s="180">
        <f>('Data Input'!B68-'Data Input'!B67)/('Data Input'!$A68-'Data Input'!$A67)</f>
        <v>19208.571428571428</v>
      </c>
      <c r="C68" s="180">
        <f>('Data Input'!C68-'Data Input'!C67)/('Data Input'!$A68-'Data Input'!$A67)</f>
        <v>4140</v>
      </c>
      <c r="D68" s="180">
        <f>('Data Input'!D68-'Data Input'!D67)/('Data Input'!$A68-'Data Input'!$A67)</f>
        <v>0</v>
      </c>
      <c r="E68" s="180">
        <f>('Data Input'!E68-'Data Input'!E67)/('Data Input'!$A68-'Data Input'!$A67)</f>
        <v>0</v>
      </c>
      <c r="F68" s="180">
        <f>('Data Input'!F68-'Data Input'!F67)/('Data Input'!$A68-'Data Input'!$A67)</f>
        <v>0</v>
      </c>
      <c r="G68" s="180">
        <f>('Data Input'!G68-'Data Input'!G67)/('Data Input'!$A68-'Data Input'!$A67)</f>
        <v>0</v>
      </c>
      <c r="H68" s="180">
        <f>('Data Input'!H68-'Data Input'!H67)/('Data Input'!$A68-'Data Input'!$A67)</f>
        <v>0</v>
      </c>
      <c r="I68" s="180">
        <f>('Data Input'!I68-'Data Input'!I67)/('Data Input'!$A68-'Data Input'!$A67)</f>
        <v>0</v>
      </c>
      <c r="J68" s="180">
        <f>('Data Input'!J68-'Data Input'!J67)/('Data Input'!$A68-'Data Input'!$A67)</f>
        <v>11916.857142857143</v>
      </c>
      <c r="K68" s="180">
        <f>('Data Input'!K68-'Data Input'!K67)/('Data Input'!$A68-'Data Input'!$A67)</f>
        <v>17342.857142857141</v>
      </c>
      <c r="L68" s="180">
        <f>('Data Input'!L68-'Data Input'!L67)/('Data Input'!$A68-'Data Input'!$A67)</f>
        <v>0</v>
      </c>
      <c r="M68" s="180">
        <f>('Data Input'!M68-'Data Input'!M67)/('Data Input'!$A68-'Data Input'!$A67)</f>
        <v>14610.571428571429</v>
      </c>
      <c r="N68" s="180">
        <f>('Data Input'!N68-'Data Input'!N67)/('Data Input'!$A68-'Data Input'!$A67)</f>
        <v>11954.285714285714</v>
      </c>
      <c r="O68" s="180">
        <f>('Data Input'!O68-'Data Input'!O67)/('Data Input'!$A68-'Data Input'!$A67)</f>
        <v>851.42857142857144</v>
      </c>
      <c r="P68" s="180">
        <f>('Data Input'!P68-'Data Input'!P67)/('Data Input'!$A68-'Data Input'!$A67)</f>
        <v>157.14285714285714</v>
      </c>
      <c r="Q68" s="180">
        <f>('Data Input'!Q68-'Data Input'!Q67)/('Data Input'!$A68-'Data Input'!$A67)</f>
        <v>3431.4285714285716</v>
      </c>
      <c r="R68" s="180">
        <f t="shared" si="0"/>
        <v>83613.142857142841</v>
      </c>
      <c r="S68" s="180">
        <f>('Data Input'!R68-'Data Input'!R67)/('Data Input'!$A68-'Data Input'!$A67)</f>
        <v>76871.428571428565</v>
      </c>
      <c r="T68" s="180">
        <f t="shared" si="1"/>
        <v>6741.7142857142753</v>
      </c>
      <c r="V68" s="245">
        <f>'Data Input'!V84</f>
        <v>0</v>
      </c>
    </row>
    <row r="69" spans="1:22" x14ac:dyDescent="0.35">
      <c r="A69" s="248">
        <f>'Data Input'!A69</f>
        <v>44649</v>
      </c>
      <c r="B69" s="180">
        <f>('Data Input'!B69-'Data Input'!B68)/('Data Input'!$A69-'Data Input'!$A68)</f>
        <v>18492.857142857141</v>
      </c>
      <c r="C69" s="180">
        <f>('Data Input'!C69-'Data Input'!C68)/('Data Input'!$A69-'Data Input'!$A68)</f>
        <v>3998.5714285714284</v>
      </c>
      <c r="D69" s="180">
        <f>('Data Input'!D69-'Data Input'!D68)/('Data Input'!$A69-'Data Input'!$A68)</f>
        <v>0</v>
      </c>
      <c r="E69" s="180">
        <f>('Data Input'!E69-'Data Input'!E68)/('Data Input'!$A69-'Data Input'!$A68)</f>
        <v>0</v>
      </c>
      <c r="F69" s="180">
        <f>('Data Input'!F69-'Data Input'!F68)/('Data Input'!$A69-'Data Input'!$A68)</f>
        <v>0</v>
      </c>
      <c r="G69" s="180">
        <f>('Data Input'!G69-'Data Input'!G68)/('Data Input'!$A69-'Data Input'!$A68)</f>
        <v>0</v>
      </c>
      <c r="H69" s="180">
        <f>('Data Input'!H69-'Data Input'!H68)/('Data Input'!$A69-'Data Input'!$A68)</f>
        <v>0</v>
      </c>
      <c r="I69" s="180">
        <f>('Data Input'!I69-'Data Input'!I68)/('Data Input'!$A69-'Data Input'!$A68)</f>
        <v>0</v>
      </c>
      <c r="J69" s="180">
        <f>('Data Input'!J69-'Data Input'!J68)/('Data Input'!$A69-'Data Input'!$A68)</f>
        <v>0</v>
      </c>
      <c r="K69" s="180">
        <f>('Data Input'!K69-'Data Input'!K68)/('Data Input'!$A69-'Data Input'!$A68)</f>
        <v>17265.714285714286</v>
      </c>
      <c r="L69" s="180">
        <v>0</v>
      </c>
      <c r="M69" s="180">
        <f>('Data Input'!M69-'Data Input'!M68)/('Data Input'!$A69-'Data Input'!$A68)</f>
        <v>7789</v>
      </c>
      <c r="N69" s="180">
        <f>('Data Input'!N69-'Data Input'!N68)/('Data Input'!$A69-'Data Input'!$A68)</f>
        <v>9125.7142857142862</v>
      </c>
      <c r="O69" s="180">
        <f>('Data Input'!O69-'Data Input'!O68)/('Data Input'!$A69-'Data Input'!$A68)</f>
        <v>844.28571428571433</v>
      </c>
      <c r="P69" s="180">
        <f>('Data Input'!P69-'Data Input'!P68)/('Data Input'!$A69-'Data Input'!$A68)</f>
        <v>0</v>
      </c>
      <c r="Q69" s="180">
        <f>('Data Input'!Q69-'Data Input'!Q68)/('Data Input'!$A69-'Data Input'!$A68)</f>
        <v>3452.8571428571427</v>
      </c>
      <c r="R69" s="180">
        <f t="shared" si="0"/>
        <v>60969.000000000007</v>
      </c>
      <c r="S69" s="180">
        <f>('Data Input'!R69-'Data Input'!R68)/('Data Input'!$A69-'Data Input'!$A68)</f>
        <v>79685.71428571429</v>
      </c>
      <c r="T69" s="180">
        <f t="shared" si="1"/>
        <v>-18716.714285714283</v>
      </c>
      <c r="V69" s="245">
        <f>'Data Input'!V85</f>
        <v>0</v>
      </c>
    </row>
    <row r="70" spans="1:22" x14ac:dyDescent="0.35">
      <c r="A70" s="248">
        <f>'Data Input'!A70</f>
        <v>44656</v>
      </c>
      <c r="B70" s="180">
        <f>('Data Input'!B70-'Data Input'!B69)/('Data Input'!$A70-'Data Input'!$A69)</f>
        <v>17631.428571428572</v>
      </c>
      <c r="C70" s="180">
        <f>('Data Input'!C70-'Data Input'!C69)/('Data Input'!$A70-'Data Input'!$A69)</f>
        <v>4207.1428571428569</v>
      </c>
      <c r="D70" s="180">
        <f>('Data Input'!D70-'Data Input'!D69)/('Data Input'!$A70-'Data Input'!$A69)</f>
        <v>4302.8571428571431</v>
      </c>
      <c r="E70" s="180">
        <f>('Data Input'!E70-'Data Input'!E69)/('Data Input'!$A70-'Data Input'!$A69)</f>
        <v>0</v>
      </c>
      <c r="F70" s="180">
        <f>('Data Input'!F70-'Data Input'!F69)/('Data Input'!$A70-'Data Input'!$A69)</f>
        <v>0</v>
      </c>
      <c r="G70" s="180">
        <f>('Data Input'!G70-'Data Input'!G69)/('Data Input'!$A70-'Data Input'!$A69)</f>
        <v>0</v>
      </c>
      <c r="H70" s="180">
        <f>('Data Input'!H70-'Data Input'!H69)/('Data Input'!$A70-'Data Input'!$A69)</f>
        <v>7600</v>
      </c>
      <c r="I70" s="180">
        <f>('Data Input'!I70-'Data Input'!I69)/('Data Input'!$A70-'Data Input'!$A69)</f>
        <v>0</v>
      </c>
      <c r="J70" s="180">
        <f>('Data Input'!J70-'Data Input'!J69)/('Data Input'!$A70-'Data Input'!$A69)</f>
        <v>23839.857142857141</v>
      </c>
      <c r="K70" s="180">
        <f>('Data Input'!K70-'Data Input'!K69)/('Data Input'!$A70-'Data Input'!$A69)</f>
        <v>17342.857142857141</v>
      </c>
      <c r="L70" s="180">
        <f>('Data Input'!L70-'Data Input'!L69)/('Data Input'!$A70-'Data Input'!$A69)</f>
        <v>2888.1428571428573</v>
      </c>
      <c r="M70" s="180">
        <f>('Data Input'!M70-'Data Input'!M69)/('Data Input'!$A70-'Data Input'!$A69)</f>
        <v>11133.857142857143</v>
      </c>
      <c r="N70" s="180">
        <f>('Data Input'!N70-'Data Input'!N69)/('Data Input'!$A70-'Data Input'!$A69)</f>
        <v>8264.2857142857138</v>
      </c>
      <c r="O70" s="180">
        <f>('Data Input'!O70-'Data Input'!O69)/('Data Input'!$A70-'Data Input'!$A69)</f>
        <v>857.14285714285711</v>
      </c>
      <c r="P70" s="180">
        <f>('Data Input'!P70-'Data Input'!P69)/('Data Input'!$A70-'Data Input'!$A69)</f>
        <v>0</v>
      </c>
      <c r="Q70" s="180">
        <f>('Data Input'!Q70-'Data Input'!Q69)/('Data Input'!$A70-'Data Input'!$A69)</f>
        <v>3372.8571428571427</v>
      </c>
      <c r="R70" s="180">
        <f t="shared" ref="R70:R133" si="2">SUM(B70:Q70)</f>
        <v>101440.42857142857</v>
      </c>
      <c r="S70" s="180">
        <f>('Data Input'!R70-'Data Input'!R69)/('Data Input'!$A70-'Data Input'!$A69)</f>
        <v>77742.857142857145</v>
      </c>
      <c r="T70" s="180">
        <f t="shared" ref="T70:T133" si="3">R70-S70</f>
        <v>23697.57142857142</v>
      </c>
      <c r="V70" s="245">
        <f>'Data Input'!V86</f>
        <v>0</v>
      </c>
    </row>
    <row r="71" spans="1:22" x14ac:dyDescent="0.35">
      <c r="A71" s="248">
        <f>'Data Input'!A71</f>
        <v>44663</v>
      </c>
      <c r="B71" s="180">
        <f>('Data Input'!B71-'Data Input'!B70)/('Data Input'!$A71-'Data Input'!$A70)</f>
        <v>17214.285714285714</v>
      </c>
      <c r="C71" s="180">
        <f>('Data Input'!C71-'Data Input'!C70)/('Data Input'!$A71-'Data Input'!$A70)</f>
        <v>4230</v>
      </c>
      <c r="D71" s="180">
        <f>('Data Input'!D71-'Data Input'!D70)/('Data Input'!$A71-'Data Input'!$A70)</f>
        <v>3798.5714285714284</v>
      </c>
      <c r="E71" s="180">
        <f>('Data Input'!E71-'Data Input'!E70)/('Data Input'!$A71-'Data Input'!$A70)</f>
        <v>0</v>
      </c>
      <c r="F71" s="180">
        <f>('Data Input'!F71-'Data Input'!F70)/('Data Input'!$A71-'Data Input'!$A70)</f>
        <v>0</v>
      </c>
      <c r="G71" s="180">
        <f>('Data Input'!G71-'Data Input'!G70)/('Data Input'!$A71-'Data Input'!$A70)</f>
        <v>0</v>
      </c>
      <c r="H71" s="180">
        <f>('Data Input'!H71-'Data Input'!H70)/('Data Input'!$A71-'Data Input'!$A70)</f>
        <v>8881.4285714285706</v>
      </c>
      <c r="I71" s="180">
        <f>('Data Input'!I71-'Data Input'!I70)/('Data Input'!$A71-'Data Input'!$A70)</f>
        <v>0</v>
      </c>
      <c r="J71" s="180">
        <f>('Data Input'!J71-'Data Input'!J70)/('Data Input'!$A71-'Data Input'!$A70)</f>
        <v>11733.285714285714</v>
      </c>
      <c r="K71" s="180">
        <f>('Data Input'!K71-'Data Input'!K70)/('Data Input'!$A71-'Data Input'!$A70)</f>
        <v>17018.571428571428</v>
      </c>
      <c r="L71" s="180">
        <f>('Data Input'!L71-'Data Input'!L70)/('Data Input'!$A71-'Data Input'!$A70)</f>
        <v>9184.4285714285706</v>
      </c>
      <c r="M71" s="180">
        <f>('Data Input'!M71-'Data Input'!M70)/('Data Input'!$A71-'Data Input'!$A70)</f>
        <v>11659.857142857143</v>
      </c>
      <c r="N71" s="180">
        <f>('Data Input'!N71-'Data Input'!N70)/('Data Input'!$A71-'Data Input'!$A70)</f>
        <v>13804.285714285714</v>
      </c>
      <c r="O71" s="180">
        <f>('Data Input'!O71-'Data Input'!O70)/('Data Input'!$A71-'Data Input'!$A70)</f>
        <v>848.57142857142856</v>
      </c>
      <c r="P71" s="180">
        <f>('Data Input'!P71-'Data Input'!P70)/('Data Input'!$A71-'Data Input'!$A70)</f>
        <v>-1.4285714285714286</v>
      </c>
      <c r="Q71" s="180">
        <f>('Data Input'!Q71-'Data Input'!Q70)/('Data Input'!$A71-'Data Input'!$A70)</f>
        <v>11984.285714285714</v>
      </c>
      <c r="R71" s="180">
        <f t="shared" si="2"/>
        <v>110356.14285714286</v>
      </c>
      <c r="S71" s="180">
        <f>('Data Input'!R71-'Data Input'!R70)/('Data Input'!$A71-'Data Input'!$A70)</f>
        <v>81757.142857142855</v>
      </c>
      <c r="T71" s="180">
        <f t="shared" si="3"/>
        <v>28599</v>
      </c>
      <c r="V71" s="245">
        <f>'Data Input'!V87</f>
        <v>0</v>
      </c>
    </row>
    <row r="72" spans="1:22" x14ac:dyDescent="0.35">
      <c r="A72" s="248">
        <f>'Data Input'!A72</f>
        <v>44670</v>
      </c>
      <c r="B72" s="180">
        <f>('Data Input'!B72-'Data Input'!B71)/('Data Input'!$A72-'Data Input'!$A71)</f>
        <v>16892.857142857141</v>
      </c>
      <c r="C72" s="180">
        <f>('Data Input'!C72-'Data Input'!C71)/('Data Input'!$A72-'Data Input'!$A71)</f>
        <v>4600</v>
      </c>
      <c r="D72" s="180">
        <f>('Data Input'!D72-'Data Input'!D71)/('Data Input'!$A72-'Data Input'!$A71)</f>
        <v>1677.1428571428571</v>
      </c>
      <c r="E72" s="180">
        <f>('Data Input'!E72-'Data Input'!E71)/('Data Input'!$A72-'Data Input'!$A71)</f>
        <v>0</v>
      </c>
      <c r="F72" s="180">
        <f>('Data Input'!F72-'Data Input'!F71)/('Data Input'!$A72-'Data Input'!$A71)</f>
        <v>0</v>
      </c>
      <c r="G72" s="180">
        <f>('Data Input'!G72-'Data Input'!G71)/('Data Input'!$A72-'Data Input'!$A71)</f>
        <v>0</v>
      </c>
      <c r="H72" s="180">
        <f>('Data Input'!H72-'Data Input'!H71)/('Data Input'!$A72-'Data Input'!$A71)</f>
        <v>577.14285714285711</v>
      </c>
      <c r="I72" s="180">
        <f>('Data Input'!I72-'Data Input'!I71)/('Data Input'!$A72-'Data Input'!$A71)</f>
        <v>0</v>
      </c>
      <c r="J72" s="180">
        <f>('Data Input'!J72-'Data Input'!J71)/('Data Input'!$A72-'Data Input'!$A71)</f>
        <v>11093.142857142857</v>
      </c>
      <c r="K72" s="180">
        <f>('Data Input'!K72-'Data Input'!K71)/('Data Input'!$A72-'Data Input'!$A71)</f>
        <v>13750</v>
      </c>
      <c r="L72" s="180">
        <f>('Data Input'!L72-'Data Input'!L71)/('Data Input'!$A72-'Data Input'!$A71)</f>
        <v>14065.142857142857</v>
      </c>
      <c r="M72" s="180">
        <f>('Data Input'!M72-'Data Input'!M71)/('Data Input'!$A72-'Data Input'!$A71)</f>
        <v>11625.857142857143</v>
      </c>
      <c r="N72" s="180">
        <f>('Data Input'!N72-'Data Input'!N71)/('Data Input'!$A72-'Data Input'!$A71)</f>
        <v>7061.4285714285716</v>
      </c>
      <c r="O72" s="180">
        <f>('Data Input'!O72-'Data Input'!O71)/('Data Input'!$A72-'Data Input'!$A71)</f>
        <v>842.85714285714289</v>
      </c>
      <c r="P72" s="180">
        <f>('Data Input'!P72-'Data Input'!P71)/('Data Input'!$A72-'Data Input'!$A71)</f>
        <v>1238.5714285714287</v>
      </c>
      <c r="Q72" s="180">
        <f>('Data Input'!Q72-'Data Input'!Q71)/('Data Input'!$A72-'Data Input'!$A71)</f>
        <v>23298.571428571428</v>
      </c>
      <c r="R72" s="180">
        <f t="shared" si="2"/>
        <v>106722.71428571429</v>
      </c>
      <c r="S72" s="180">
        <f>('Data Input'!R72-'Data Input'!R71)/('Data Input'!$A72-'Data Input'!$A71)</f>
        <v>82585.71428571429</v>
      </c>
      <c r="T72" s="180">
        <f t="shared" si="3"/>
        <v>24137</v>
      </c>
      <c r="V72" s="245">
        <f>'Data Input'!V88</f>
        <v>0</v>
      </c>
    </row>
    <row r="73" spans="1:22" x14ac:dyDescent="0.35">
      <c r="A73" s="248">
        <f>'Data Input'!A73</f>
        <v>44677</v>
      </c>
      <c r="B73" s="180">
        <f>('Data Input'!B73-'Data Input'!B72)/('Data Input'!$A73-'Data Input'!$A72)</f>
        <v>5751.4285714285716</v>
      </c>
      <c r="C73" s="180">
        <f>('Data Input'!C73-'Data Input'!C72)/('Data Input'!$A73-'Data Input'!$A72)</f>
        <v>4925.7142857142853</v>
      </c>
      <c r="D73" s="180">
        <f>('Data Input'!D73-'Data Input'!D72)/('Data Input'!$A73-'Data Input'!$A72)</f>
        <v>4504.2857142857147</v>
      </c>
      <c r="E73" s="180">
        <f>('Data Input'!E73-'Data Input'!E72)/('Data Input'!$A73-'Data Input'!$A72)</f>
        <v>0</v>
      </c>
      <c r="F73" s="180">
        <f>('Data Input'!F73-'Data Input'!F72)/('Data Input'!$A73-'Data Input'!$A72)</f>
        <v>0</v>
      </c>
      <c r="G73" s="180">
        <f>('Data Input'!G73-'Data Input'!G72)/('Data Input'!$A73-'Data Input'!$A72)</f>
        <v>0</v>
      </c>
      <c r="H73" s="180">
        <f>('Data Input'!H73-'Data Input'!H72)/('Data Input'!$A73-'Data Input'!$A72)</f>
        <v>4485.7142857142853</v>
      </c>
      <c r="I73" s="180">
        <f>('Data Input'!I73-'Data Input'!I72)/('Data Input'!$A73-'Data Input'!$A72)</f>
        <v>0</v>
      </c>
      <c r="J73" s="180">
        <f>('Data Input'!J73-'Data Input'!J72)/('Data Input'!$A73-'Data Input'!$A72)</f>
        <v>11144.857142857143</v>
      </c>
      <c r="K73" s="180">
        <f>('Data Input'!K73-'Data Input'!K72)/('Data Input'!$A73-'Data Input'!$A72)</f>
        <v>0</v>
      </c>
      <c r="L73" s="180">
        <f>('Data Input'!L73-'Data Input'!L72)/('Data Input'!$A73-'Data Input'!$A72)</f>
        <v>14014.142857142857</v>
      </c>
      <c r="M73" s="180">
        <f>('Data Input'!M73-'Data Input'!M72)/('Data Input'!$A73-'Data Input'!$A72)</f>
        <v>11659.571428571429</v>
      </c>
      <c r="N73" s="180">
        <f>('Data Input'!N73-'Data Input'!N72)/('Data Input'!$A73-'Data Input'!$A72)</f>
        <v>9941.4285714285706</v>
      </c>
      <c r="O73" s="180">
        <f>('Data Input'!O73-'Data Input'!O72)/('Data Input'!$A73-'Data Input'!$A72)</f>
        <v>835.71428571428567</v>
      </c>
      <c r="P73" s="180">
        <f>('Data Input'!P73-'Data Input'!P72)/('Data Input'!$A73-'Data Input'!$A72)</f>
        <v>0</v>
      </c>
      <c r="Q73" s="180">
        <f>('Data Input'!Q73-'Data Input'!Q72)/('Data Input'!$A73-'Data Input'!$A72)</f>
        <v>17594.285714285714</v>
      </c>
      <c r="R73" s="180">
        <f t="shared" si="2"/>
        <v>84857.142857142855</v>
      </c>
      <c r="S73" s="180">
        <f>('Data Input'!R73-'Data Input'!R72)/('Data Input'!$A73-'Data Input'!$A72)</f>
        <v>66100</v>
      </c>
      <c r="T73" s="180">
        <f t="shared" si="3"/>
        <v>18757.142857142855</v>
      </c>
      <c r="V73" s="245">
        <f>'Data Input'!V89</f>
        <v>0</v>
      </c>
    </row>
    <row r="74" spans="1:22" x14ac:dyDescent="0.35">
      <c r="A74" s="248">
        <f>'Data Input'!A74</f>
        <v>44684</v>
      </c>
      <c r="B74" s="180">
        <f>('Data Input'!B74-'Data Input'!B73)/('Data Input'!$A74-'Data Input'!$A73)</f>
        <v>0</v>
      </c>
      <c r="C74" s="180">
        <f>('Data Input'!C74-'Data Input'!C73)/('Data Input'!$A74-'Data Input'!$A73)</f>
        <v>5088.5714285714284</v>
      </c>
      <c r="D74" s="180">
        <f>('Data Input'!D74-'Data Input'!D73)/('Data Input'!$A74-'Data Input'!$A73)</f>
        <v>3108.5714285714284</v>
      </c>
      <c r="E74" s="180">
        <f>('Data Input'!E74-'Data Input'!E73)/('Data Input'!$A74-'Data Input'!$A73)</f>
        <v>0</v>
      </c>
      <c r="F74" s="180">
        <f>('Data Input'!F74-'Data Input'!F73)/('Data Input'!$A74-'Data Input'!$A73)</f>
        <v>0</v>
      </c>
      <c r="G74" s="180">
        <f>('Data Input'!G74-'Data Input'!G73)/('Data Input'!$A74-'Data Input'!$A73)</f>
        <v>0</v>
      </c>
      <c r="H74" s="180">
        <f>('Data Input'!H74-'Data Input'!H73)/('Data Input'!$A74-'Data Input'!$A73)</f>
        <v>4471.4285714285716</v>
      </c>
      <c r="I74" s="180">
        <f>('Data Input'!I74-'Data Input'!I73)/('Data Input'!$A74-'Data Input'!$A73)</f>
        <v>0</v>
      </c>
      <c r="J74" s="180">
        <f>('Data Input'!J74-'Data Input'!J73)/('Data Input'!$A74-'Data Input'!$A73)</f>
        <v>11433.285714285714</v>
      </c>
      <c r="K74" s="180">
        <f>('Data Input'!K74-'Data Input'!K73)/('Data Input'!$A74-'Data Input'!$A73)</f>
        <v>12902.857142857143</v>
      </c>
      <c r="L74" s="180">
        <f>('Data Input'!L74-'Data Input'!L73)/('Data Input'!$A74-'Data Input'!$A73)</f>
        <v>14206.428571428571</v>
      </c>
      <c r="M74" s="180">
        <f>('Data Input'!M74-'Data Input'!M73)/('Data Input'!$A74-'Data Input'!$A73)</f>
        <v>6035</v>
      </c>
      <c r="N74" s="180">
        <f>('Data Input'!N74-'Data Input'!N73)/('Data Input'!$A74-'Data Input'!$A73)</f>
        <v>11528.571428571429</v>
      </c>
      <c r="O74" s="180">
        <f>('Data Input'!O74-'Data Input'!O73)/('Data Input'!$A74-'Data Input'!$A73)</f>
        <v>858.57142857142856</v>
      </c>
      <c r="P74" s="180">
        <f>('Data Input'!P74-'Data Input'!P73)/('Data Input'!$A74-'Data Input'!$A73)</f>
        <v>0</v>
      </c>
      <c r="Q74" s="180">
        <f>('Data Input'!Q74-'Data Input'!Q73)/('Data Input'!$A74-'Data Input'!$A73)</f>
        <v>0</v>
      </c>
      <c r="R74" s="180">
        <f t="shared" si="2"/>
        <v>69633.285714285725</v>
      </c>
      <c r="S74" s="180">
        <f>('Data Input'!R74-'Data Input'!R73)/('Data Input'!$A74-'Data Input'!$A73)</f>
        <v>98494.28571428571</v>
      </c>
      <c r="T74" s="180">
        <f t="shared" si="3"/>
        <v>-28860.999999999985</v>
      </c>
      <c r="V74" s="245">
        <f>'Data Input'!V90</f>
        <v>0</v>
      </c>
    </row>
    <row r="75" spans="1:22" x14ac:dyDescent="0.35">
      <c r="A75" s="248">
        <f>'Data Input'!A75</f>
        <v>44691</v>
      </c>
      <c r="B75" s="180">
        <v>0</v>
      </c>
      <c r="C75" s="180">
        <f>('Data Input'!C75-'Data Input'!C74)/('Data Input'!$A75-'Data Input'!$A74)</f>
        <v>5807.1428571428569</v>
      </c>
      <c r="D75" s="180">
        <f>('Data Input'!D75-'Data Input'!D74)/('Data Input'!$A75-'Data Input'!$A74)</f>
        <v>2595.7142857142858</v>
      </c>
      <c r="E75" s="180">
        <f>('Data Input'!E75-'Data Input'!E74)/('Data Input'!$A75-'Data Input'!$A74)</f>
        <v>0</v>
      </c>
      <c r="F75" s="180">
        <f>('Data Input'!F75-'Data Input'!F74)/('Data Input'!$A75-'Data Input'!$A74)</f>
        <v>0</v>
      </c>
      <c r="G75" s="180">
        <f>('Data Input'!G75-'Data Input'!G74)/('Data Input'!$A75-'Data Input'!$A74)</f>
        <v>0</v>
      </c>
      <c r="H75" s="180">
        <f>('Data Input'!H75-'Data Input'!H74)/('Data Input'!$A75-'Data Input'!$A74)</f>
        <v>4252.8571428571431</v>
      </c>
      <c r="I75" s="180">
        <f>('Data Input'!I75-'Data Input'!I74)/('Data Input'!$A75-'Data Input'!$A74)</f>
        <v>0</v>
      </c>
      <c r="J75" s="180">
        <f>('Data Input'!J75-'Data Input'!J74)/('Data Input'!$A75-'Data Input'!$A74)</f>
        <v>15164.857142857143</v>
      </c>
      <c r="K75" s="180">
        <f>('Data Input'!K75-'Data Input'!K74)/('Data Input'!$A75-'Data Input'!$A74)</f>
        <v>29344.285714285714</v>
      </c>
      <c r="L75" s="180">
        <f>('Data Input'!L75-'Data Input'!L74)/('Data Input'!$A75-'Data Input'!$A74)</f>
        <v>13698.428571428571</v>
      </c>
      <c r="M75" s="180">
        <f>('Data Input'!M75-'Data Input'!M74)/('Data Input'!$A75-'Data Input'!$A74)</f>
        <v>951.42857142857144</v>
      </c>
      <c r="N75" s="180">
        <f>('Data Input'!N75-'Data Input'!N74)/('Data Input'!$A75-'Data Input'!$A74)</f>
        <v>10561.428571428571</v>
      </c>
      <c r="O75" s="180">
        <f>('Data Input'!O75-'Data Input'!O74)/('Data Input'!$A75-'Data Input'!$A74)</f>
        <v>-152.85714285714286</v>
      </c>
      <c r="P75" s="180">
        <f>('Data Input'!P75-'Data Input'!P74)/('Data Input'!$A75-'Data Input'!$A74)</f>
        <v>0</v>
      </c>
      <c r="Q75" s="180">
        <f>('Data Input'!Q75-'Data Input'!Q74)/('Data Input'!$A75-'Data Input'!$A74)</f>
        <v>0</v>
      </c>
      <c r="R75" s="180">
        <v>70000</v>
      </c>
      <c r="S75" s="180">
        <f>('Data Input'!R75-'Data Input'!R74)/('Data Input'!$A75-'Data Input'!$A74)</f>
        <v>92391.428571428565</v>
      </c>
      <c r="T75" s="180">
        <f t="shared" si="3"/>
        <v>-22391.428571428565</v>
      </c>
      <c r="V75" s="245">
        <f>'Data Input'!V91</f>
        <v>0</v>
      </c>
    </row>
    <row r="76" spans="1:22" x14ac:dyDescent="0.35">
      <c r="A76" s="248">
        <f>'Data Input'!A76</f>
        <v>44698</v>
      </c>
      <c r="B76" s="180">
        <f>('Data Input'!B76-'Data Input'!B75)/('Data Input'!$A76-'Data Input'!$A75)</f>
        <v>7173.8571428571431</v>
      </c>
      <c r="C76" s="180">
        <f>('Data Input'!C76-'Data Input'!C75)/('Data Input'!$A76-'Data Input'!$A75)</f>
        <v>5622.8571428571431</v>
      </c>
      <c r="D76" s="180">
        <f>('Data Input'!D76-'Data Input'!D75)/('Data Input'!$A76-'Data Input'!$A75)</f>
        <v>1440</v>
      </c>
      <c r="E76" s="180">
        <f>('Data Input'!E76-'Data Input'!E75)/('Data Input'!$A76-'Data Input'!$A75)</f>
        <v>0</v>
      </c>
      <c r="F76" s="180">
        <f>('Data Input'!F76-'Data Input'!F75)/('Data Input'!$A76-'Data Input'!$A75)</f>
        <v>0</v>
      </c>
      <c r="G76" s="180">
        <f>('Data Input'!G76-'Data Input'!G75)/('Data Input'!$A76-'Data Input'!$A75)</f>
        <v>0</v>
      </c>
      <c r="H76" s="180">
        <f>('Data Input'!H76-'Data Input'!H75)/('Data Input'!$A76-'Data Input'!$A75)</f>
        <v>1427.1428571428571</v>
      </c>
      <c r="I76" s="180">
        <f>('Data Input'!I76-'Data Input'!I75)/('Data Input'!$A76-'Data Input'!$A75)</f>
        <v>0</v>
      </c>
      <c r="J76" s="180">
        <f>('Data Input'!J76-'Data Input'!J75)/('Data Input'!$A76-'Data Input'!$A75)</f>
        <v>3827.2857142857142</v>
      </c>
      <c r="K76" s="180">
        <f>('Data Input'!K76-'Data Input'!K75)/('Data Input'!$A76-'Data Input'!$A75)</f>
        <v>27571.428571428572</v>
      </c>
      <c r="L76" s="180">
        <f>('Data Input'!L76-'Data Input'!L75)/('Data Input'!$A76-'Data Input'!$A75)</f>
        <v>13675.285714285714</v>
      </c>
      <c r="M76" s="180">
        <f>('Data Input'!M76-'Data Input'!M75)/('Data Input'!$A76-'Data Input'!$A75)</f>
        <v>5.1428571428571432</v>
      </c>
      <c r="N76" s="180">
        <f>('Data Input'!N76-'Data Input'!N75)/('Data Input'!$A76-'Data Input'!$A75)</f>
        <v>9595.7142857142862</v>
      </c>
      <c r="O76" s="180">
        <f>('Data Input'!O76-'Data Input'!O75)/('Data Input'!$A76-'Data Input'!$A75)</f>
        <v>400</v>
      </c>
      <c r="P76" s="180">
        <f>('Data Input'!P76-'Data Input'!P75)/('Data Input'!$A76-'Data Input'!$A75)</f>
        <v>0</v>
      </c>
      <c r="Q76" s="180">
        <f>('Data Input'!Q76-'Data Input'!Q75)/('Data Input'!$A76-'Data Input'!$A75)</f>
        <v>0</v>
      </c>
      <c r="R76" s="180">
        <f t="shared" si="2"/>
        <v>70738.71428571429</v>
      </c>
      <c r="S76" s="180">
        <f>('Data Input'!R76-'Data Input'!R75)/('Data Input'!$A76-'Data Input'!$A75)</f>
        <v>71042.857142857145</v>
      </c>
      <c r="T76" s="180">
        <f t="shared" si="3"/>
        <v>-304.14285714285506</v>
      </c>
      <c r="V76" s="245">
        <f>'Data Input'!V92</f>
        <v>0</v>
      </c>
    </row>
    <row r="77" spans="1:22" x14ac:dyDescent="0.35">
      <c r="A77" s="248">
        <f>'Data Input'!A77</f>
        <v>44705</v>
      </c>
      <c r="B77" s="180">
        <f>('Data Input'!B77-'Data Input'!B76)/('Data Input'!$A77-'Data Input'!$A76)</f>
        <v>3911.8571428571427</v>
      </c>
      <c r="C77" s="180">
        <f>('Data Input'!C77-'Data Input'!C76)/('Data Input'!$A77-'Data Input'!$A76)</f>
        <v>5520</v>
      </c>
      <c r="D77" s="180">
        <f>('Data Input'!D77-'Data Input'!D76)/('Data Input'!$A77-'Data Input'!$A76)</f>
        <v>302.85714285714283</v>
      </c>
      <c r="E77" s="180">
        <f>('Data Input'!E77-'Data Input'!E76)/('Data Input'!$A77-'Data Input'!$A76)</f>
        <v>0</v>
      </c>
      <c r="F77" s="180">
        <f>('Data Input'!F77-'Data Input'!F76)/('Data Input'!$A77-'Data Input'!$A76)</f>
        <v>0</v>
      </c>
      <c r="G77" s="180">
        <f>('Data Input'!G77-'Data Input'!G76)/('Data Input'!$A77-'Data Input'!$A76)</f>
        <v>0</v>
      </c>
      <c r="H77" s="180">
        <f>('Data Input'!H77-'Data Input'!H76)/('Data Input'!$A77-'Data Input'!$A76)</f>
        <v>467.14285714285717</v>
      </c>
      <c r="I77" s="180">
        <f>('Data Input'!I77-'Data Input'!I76)/('Data Input'!$A77-'Data Input'!$A76)</f>
        <v>0</v>
      </c>
      <c r="J77" s="180">
        <f>('Data Input'!J77-'Data Input'!J76)/('Data Input'!$A77-'Data Input'!$A76)</f>
        <v>11194.285714285714</v>
      </c>
      <c r="K77" s="180">
        <f>('Data Input'!K77-'Data Input'!K76)/('Data Input'!$A77-'Data Input'!$A76)</f>
        <v>29075.714285714286</v>
      </c>
      <c r="L77" s="180">
        <f>('Data Input'!L77-'Data Input'!L76)/('Data Input'!$A77-'Data Input'!$A76)</f>
        <v>13610</v>
      </c>
      <c r="M77" s="180">
        <f>('Data Input'!M77-'Data Input'!M76)/('Data Input'!$A77-'Data Input'!$A76)</f>
        <v>-5.1428571428571432</v>
      </c>
      <c r="N77" s="180">
        <f>('Data Input'!N77-'Data Input'!N76)/('Data Input'!$A77-'Data Input'!$A76)</f>
        <v>4777.1428571428569</v>
      </c>
      <c r="O77" s="180">
        <f>('Data Input'!O77-'Data Input'!O76)/('Data Input'!$A77-'Data Input'!$A76)</f>
        <v>2191.4285714285716</v>
      </c>
      <c r="P77" s="180">
        <f>('Data Input'!P77-'Data Input'!P76)/('Data Input'!$A77-'Data Input'!$A76)</f>
        <v>0</v>
      </c>
      <c r="Q77" s="180">
        <f>('Data Input'!Q77-'Data Input'!Q76)/('Data Input'!$A77-'Data Input'!$A76)</f>
        <v>0</v>
      </c>
      <c r="R77" s="180">
        <f t="shared" si="2"/>
        <v>71045.28571428571</v>
      </c>
      <c r="S77" s="180">
        <f>('Data Input'!R77-'Data Input'!R76)/('Data Input'!$A77-'Data Input'!$A76)</f>
        <v>68171.428571428565</v>
      </c>
      <c r="T77" s="180">
        <f t="shared" si="3"/>
        <v>2873.8571428571449</v>
      </c>
      <c r="V77" s="245">
        <f>'Data Input'!V93</f>
        <v>0</v>
      </c>
    </row>
    <row r="78" spans="1:22" x14ac:dyDescent="0.35">
      <c r="A78" s="248">
        <f>'Data Input'!A78</f>
        <v>44712</v>
      </c>
      <c r="B78" s="180">
        <f>('Data Input'!B78-'Data Input'!B77)/('Data Input'!$A78-'Data Input'!$A77)</f>
        <v>17063.571428571428</v>
      </c>
      <c r="C78" s="180">
        <f>('Data Input'!C78-'Data Input'!C77)/('Data Input'!$A78-'Data Input'!$A77)</f>
        <v>5200</v>
      </c>
      <c r="D78" s="180">
        <f>('Data Input'!D78-'Data Input'!D77)/('Data Input'!$A78-'Data Input'!$A77)</f>
        <v>524.28571428571433</v>
      </c>
      <c r="E78" s="180">
        <f>('Data Input'!E78-'Data Input'!E77)/('Data Input'!$A78-'Data Input'!$A77)</f>
        <v>0</v>
      </c>
      <c r="F78" s="180">
        <f>('Data Input'!F78-'Data Input'!F77)/('Data Input'!$A78-'Data Input'!$A77)</f>
        <v>0</v>
      </c>
      <c r="G78" s="180">
        <f>('Data Input'!G78-'Data Input'!G77)/('Data Input'!$A78-'Data Input'!$A77)</f>
        <v>0</v>
      </c>
      <c r="H78" s="180">
        <f>('Data Input'!H78-'Data Input'!H77)/('Data Input'!$A78-'Data Input'!$A77)</f>
        <v>468.57142857142856</v>
      </c>
      <c r="I78" s="180">
        <f>('Data Input'!I78-'Data Input'!I77)/('Data Input'!$A78-'Data Input'!$A77)</f>
        <v>0</v>
      </c>
      <c r="J78" s="180">
        <f>('Data Input'!J78-'Data Input'!J77)/('Data Input'!$A78-'Data Input'!$A77)</f>
        <v>11221.285714285714</v>
      </c>
      <c r="K78" s="180">
        <f>('Data Input'!K78-'Data Input'!K77)/('Data Input'!$A78-'Data Input'!$A77)</f>
        <v>24934.285714285714</v>
      </c>
      <c r="L78" s="180">
        <f>('Data Input'!L78-'Data Input'!L77)/('Data Input'!$A78-'Data Input'!$A77)</f>
        <v>13589.714285714286</v>
      </c>
      <c r="M78" s="180">
        <f>('Data Input'!M78-'Data Input'!M77)/('Data Input'!$A78-'Data Input'!$A77)</f>
        <v>7885.1428571428569</v>
      </c>
      <c r="N78" s="180">
        <f>('Data Input'!N78-'Data Input'!N77)/('Data Input'!$A78-'Data Input'!$A77)</f>
        <v>7344.2857142857147</v>
      </c>
      <c r="O78" s="180">
        <f>('Data Input'!O78-'Data Input'!O77)/('Data Input'!$A78-'Data Input'!$A77)</f>
        <v>802.85714285714289</v>
      </c>
      <c r="P78" s="180">
        <f>('Data Input'!P78-'Data Input'!P77)/('Data Input'!$A78-'Data Input'!$A77)</f>
        <v>0</v>
      </c>
      <c r="Q78" s="180">
        <f>('Data Input'!Q78-'Data Input'!Q77)/('Data Input'!$A78-'Data Input'!$A77)</f>
        <v>0</v>
      </c>
      <c r="R78" s="180">
        <f t="shared" si="2"/>
        <v>89034</v>
      </c>
      <c r="S78" s="180">
        <f>('Data Input'!R78-'Data Input'!R77)/('Data Input'!$A78-'Data Input'!$A77)</f>
        <v>89600</v>
      </c>
      <c r="T78" s="180">
        <f t="shared" si="3"/>
        <v>-566</v>
      </c>
      <c r="V78" s="245">
        <f>'Data Input'!S94</f>
        <v>0</v>
      </c>
    </row>
    <row r="79" spans="1:22" x14ac:dyDescent="0.35">
      <c r="A79" s="248">
        <f>'Data Input'!A79</f>
        <v>44719</v>
      </c>
      <c r="B79" s="180">
        <f>('Data Input'!B79-'Data Input'!B78)/('Data Input'!$A79-'Data Input'!$A78)</f>
        <v>13708.428571428571</v>
      </c>
      <c r="C79" s="180">
        <f>('Data Input'!C79-'Data Input'!C78)/('Data Input'!$A79-'Data Input'!$A78)</f>
        <v>3604.2857142857142</v>
      </c>
      <c r="D79" s="180">
        <f>('Data Input'!D79-'Data Input'!D78)/('Data Input'!$A79-'Data Input'!$A78)</f>
        <v>0</v>
      </c>
      <c r="E79" s="180">
        <f>('Data Input'!E79-'Data Input'!E78)/('Data Input'!$A79-'Data Input'!$A78)</f>
        <v>0</v>
      </c>
      <c r="F79" s="180">
        <f>('Data Input'!F79-'Data Input'!F78)/('Data Input'!$A79-'Data Input'!$A78)</f>
        <v>0</v>
      </c>
      <c r="G79" s="180">
        <f>('Data Input'!G79-'Data Input'!G78)/('Data Input'!$A79-'Data Input'!$A78)</f>
        <v>0</v>
      </c>
      <c r="H79" s="180">
        <f>('Data Input'!H79-'Data Input'!H78)/('Data Input'!$A79-'Data Input'!$A78)</f>
        <v>1235.7142857142858</v>
      </c>
      <c r="I79" s="180">
        <f>('Data Input'!I79-'Data Input'!I78)/('Data Input'!$A79-'Data Input'!$A78)</f>
        <v>0</v>
      </c>
      <c r="J79" s="180">
        <f>('Data Input'!J79-'Data Input'!J78)/('Data Input'!$A79-'Data Input'!$A78)</f>
        <v>6348.4285714285716</v>
      </c>
      <c r="K79" s="180">
        <f>('Data Input'!K79-'Data Input'!K78)/('Data Input'!$A79-'Data Input'!$A78)</f>
        <v>25632.857142857141</v>
      </c>
      <c r="L79" s="180">
        <f>('Data Input'!L79-'Data Input'!L78)/('Data Input'!$A79-'Data Input'!$A78)</f>
        <v>13212.142857142857</v>
      </c>
      <c r="M79" s="180">
        <f>('Data Input'!M79-'Data Input'!M78)/('Data Input'!$A79-'Data Input'!$A78)</f>
        <v>8500</v>
      </c>
      <c r="N79" s="180">
        <f>('Data Input'!N79-'Data Input'!N78)/('Data Input'!$A79-'Data Input'!$A78)</f>
        <v>14935.714285714286</v>
      </c>
      <c r="O79" s="180">
        <f>('Data Input'!O79-'Data Input'!O78)/('Data Input'!$A79-'Data Input'!$A78)</f>
        <v>3454.2857142857142</v>
      </c>
      <c r="P79" s="180">
        <f>('Data Input'!P79-'Data Input'!P78)/('Data Input'!$A79-'Data Input'!$A78)</f>
        <v>0</v>
      </c>
      <c r="Q79" s="180">
        <f>('Data Input'!Q79-'Data Input'!Q78)/('Data Input'!$A79-'Data Input'!$A78)</f>
        <v>0</v>
      </c>
      <c r="R79" s="180">
        <f t="shared" si="2"/>
        <v>90631.857142857145</v>
      </c>
      <c r="S79" s="180">
        <f>('Data Input'!R79-'Data Input'!R78)/('Data Input'!$A79-'Data Input'!$A78)</f>
        <v>76686</v>
      </c>
      <c r="T79" s="180">
        <f t="shared" si="3"/>
        <v>13945.857142857145</v>
      </c>
      <c r="V79" s="245">
        <f>'Data Input'!V95</f>
        <v>0</v>
      </c>
    </row>
    <row r="80" spans="1:22" x14ac:dyDescent="0.35">
      <c r="A80" s="248">
        <f>'Data Input'!A80</f>
        <v>44726</v>
      </c>
      <c r="B80" s="180">
        <f>('Data Input'!B80-'Data Input'!B79)/('Data Input'!$A80-'Data Input'!$A79)</f>
        <v>13114.428571428571</v>
      </c>
      <c r="C80" s="180">
        <f>('Data Input'!C80-'Data Input'!C79)/('Data Input'!$A80-'Data Input'!$A79)</f>
        <v>6782.8571428571431</v>
      </c>
      <c r="D80" s="180">
        <f>('Data Input'!D80-'Data Input'!D79)/('Data Input'!$A80-'Data Input'!$A79)</f>
        <v>0</v>
      </c>
      <c r="E80" s="180">
        <f>('Data Input'!E80-'Data Input'!E79)/('Data Input'!$A80-'Data Input'!$A79)</f>
        <v>0</v>
      </c>
      <c r="F80" s="180">
        <f>('Data Input'!F80-'Data Input'!F79)/('Data Input'!$A80-'Data Input'!$A79)</f>
        <v>0</v>
      </c>
      <c r="G80" s="180">
        <f>('Data Input'!G80-'Data Input'!G79)/('Data Input'!$A80-'Data Input'!$A79)</f>
        <v>0</v>
      </c>
      <c r="H80" s="180">
        <f>('Data Input'!H80-'Data Input'!H79)/('Data Input'!$A80-'Data Input'!$A79)</f>
        <v>1540</v>
      </c>
      <c r="I80" s="180">
        <f>('Data Input'!I80-'Data Input'!I79)/('Data Input'!$A80-'Data Input'!$A79)</f>
        <v>0</v>
      </c>
      <c r="J80" s="180">
        <f>('Data Input'!J80-'Data Input'!J79)/('Data Input'!$A80-'Data Input'!$A79)</f>
        <v>14375.428571428571</v>
      </c>
      <c r="K80" s="180">
        <f>('Data Input'!K80-'Data Input'!K79)/('Data Input'!$A80-'Data Input'!$A79)</f>
        <v>26041.428571428572</v>
      </c>
      <c r="L80" s="180">
        <f>('Data Input'!L80-'Data Input'!L79)/('Data Input'!$A80-'Data Input'!$A79)</f>
        <v>13770.142857142857</v>
      </c>
      <c r="M80" s="180">
        <f>('Data Input'!M80-'Data Input'!M79)/('Data Input'!$A80-'Data Input'!$A79)</f>
        <v>8581.5714285714294</v>
      </c>
      <c r="N80" s="180">
        <f>('Data Input'!N80-'Data Input'!N79)/('Data Input'!$A80-'Data Input'!$A79)</f>
        <v>17581.428571428572</v>
      </c>
      <c r="O80" s="180">
        <v>0</v>
      </c>
      <c r="P80" s="180">
        <f>('Data Input'!P80-'Data Input'!P79)/('Data Input'!$A80-'Data Input'!$A79)</f>
        <v>0</v>
      </c>
      <c r="Q80" s="180">
        <f>('Data Input'!Q80-'Data Input'!Q79)/('Data Input'!$A80-'Data Input'!$A79)</f>
        <v>0</v>
      </c>
      <c r="R80" s="180">
        <f t="shared" si="2"/>
        <v>101787.28571428571</v>
      </c>
      <c r="S80" s="180">
        <f>('Data Input'!R80-'Data Input'!R79)/('Data Input'!$A80-'Data Input'!$A79)</f>
        <v>74928.28571428571</v>
      </c>
      <c r="T80" s="180">
        <f t="shared" si="3"/>
        <v>26859</v>
      </c>
      <c r="V80" s="245">
        <f>'Data Input'!V96</f>
        <v>0</v>
      </c>
    </row>
    <row r="81" spans="1:22" x14ac:dyDescent="0.35">
      <c r="A81" s="248">
        <f>'Data Input'!A81</f>
        <v>44733</v>
      </c>
      <c r="B81" s="180">
        <f>('Data Input'!B81-'Data Input'!B80)/('Data Input'!$A81-'Data Input'!$A80)</f>
        <v>12194.857142857143</v>
      </c>
      <c r="C81" s="180">
        <f>('Data Input'!C81-'Data Input'!C80)/('Data Input'!$A81-'Data Input'!$A80)</f>
        <v>5051.4285714285716</v>
      </c>
      <c r="D81" s="180">
        <f>('Data Input'!D81-'Data Input'!D80)/('Data Input'!$A81-'Data Input'!$A80)</f>
        <v>0</v>
      </c>
      <c r="E81" s="180">
        <f>('Data Input'!E81-'Data Input'!E80)/('Data Input'!$A81-'Data Input'!$A80)</f>
        <v>0</v>
      </c>
      <c r="F81" s="180">
        <f>('Data Input'!F81-'Data Input'!F80)/('Data Input'!$A81-'Data Input'!$A80)</f>
        <v>0</v>
      </c>
      <c r="G81" s="180">
        <f>('Data Input'!G81-'Data Input'!G80)/('Data Input'!$A81-'Data Input'!$A80)</f>
        <v>0</v>
      </c>
      <c r="H81" s="180">
        <f>('Data Input'!H81-'Data Input'!H80)/('Data Input'!$A81-'Data Input'!$A80)</f>
        <v>1290</v>
      </c>
      <c r="I81" s="180">
        <f>('Data Input'!I81-'Data Input'!I80)/('Data Input'!$A81-'Data Input'!$A80)</f>
        <v>0</v>
      </c>
      <c r="J81" s="180">
        <f>('Data Input'!J81-'Data Input'!J80)/('Data Input'!$A81-'Data Input'!$A80)</f>
        <v>10792</v>
      </c>
      <c r="K81" s="180">
        <f>('Data Input'!K81-'Data Input'!K80)/('Data Input'!$A81-'Data Input'!$A80)</f>
        <v>23461.428571428572</v>
      </c>
      <c r="L81" s="180">
        <f>('Data Input'!L81-'Data Input'!L80)/('Data Input'!$A81-'Data Input'!$A80)</f>
        <v>13373.428571428571</v>
      </c>
      <c r="M81" s="180">
        <f>('Data Input'!M81-'Data Input'!M80)/('Data Input'!$A81-'Data Input'!$A80)</f>
        <v>8101</v>
      </c>
      <c r="N81" s="180">
        <f>('Data Input'!N81-'Data Input'!N80)/('Data Input'!$A81-'Data Input'!$A80)</f>
        <v>2347.1428571428573</v>
      </c>
      <c r="O81" s="180">
        <f>('Data Input'!O81-'Data Input'!O80)/('Data Input'!$A81-'Data Input'!$A80)</f>
        <v>784.28571428571433</v>
      </c>
      <c r="P81" s="180">
        <v>0</v>
      </c>
      <c r="Q81" s="180">
        <f>('Data Input'!Q81-'Data Input'!Q80)/('Data Input'!$A81-'Data Input'!$A80)</f>
        <v>0</v>
      </c>
      <c r="R81" s="180">
        <f t="shared" si="2"/>
        <v>77395.57142857142</v>
      </c>
      <c r="S81" s="180">
        <f>('Data Input'!R81-'Data Input'!R80)/('Data Input'!$A81-'Data Input'!$A80)</f>
        <v>103214.28571428571</v>
      </c>
      <c r="T81" s="180">
        <f t="shared" si="3"/>
        <v>-25818.71428571429</v>
      </c>
      <c r="V81" s="245">
        <f>'Data Input'!V97</f>
        <v>0</v>
      </c>
    </row>
    <row r="82" spans="1:22" x14ac:dyDescent="0.35">
      <c r="A82" s="248">
        <f>'Data Input'!A82</f>
        <v>44740</v>
      </c>
      <c r="B82" s="180">
        <f>('Data Input'!B82-'Data Input'!B81)/('Data Input'!$A82-'Data Input'!$A81)</f>
        <v>11738.857142857143</v>
      </c>
      <c r="C82" s="180">
        <f>('Data Input'!C82-'Data Input'!C81)/('Data Input'!$A82-'Data Input'!$A81)</f>
        <v>5032.8571428571431</v>
      </c>
      <c r="D82" s="180">
        <f>('Data Input'!D82-'Data Input'!D81)/('Data Input'!$A82-'Data Input'!$A81)</f>
        <v>0</v>
      </c>
      <c r="E82" s="180">
        <f>('Data Input'!E82-'Data Input'!E81)/('Data Input'!$A82-'Data Input'!$A81)</f>
        <v>0</v>
      </c>
      <c r="F82" s="180">
        <f>('Data Input'!F82-'Data Input'!F81)/('Data Input'!$A82-'Data Input'!$A81)</f>
        <v>0</v>
      </c>
      <c r="G82" s="180">
        <f>('Data Input'!G82-'Data Input'!G81)/('Data Input'!$A82-'Data Input'!$A81)</f>
        <v>0</v>
      </c>
      <c r="H82" s="180">
        <f>('Data Input'!H82-'Data Input'!H81)/('Data Input'!$A82-'Data Input'!$A81)</f>
        <v>2117.1428571428573</v>
      </c>
      <c r="I82" s="180">
        <f>('Data Input'!I82-'Data Input'!I81)/('Data Input'!$A82-'Data Input'!$A81)</f>
        <v>0</v>
      </c>
      <c r="J82" s="180">
        <f>('Data Input'!J82-'Data Input'!J81)/('Data Input'!$A82-'Data Input'!$A81)</f>
        <v>3328.5714285714284</v>
      </c>
      <c r="K82" s="180">
        <f>('Data Input'!K82-'Data Input'!K81)/('Data Input'!$A82-'Data Input'!$A81)</f>
        <v>21912.857142857141</v>
      </c>
      <c r="L82" s="180">
        <f>('Data Input'!L82-'Data Input'!L81)/('Data Input'!$A82-'Data Input'!$A81)</f>
        <v>13422.857142857143</v>
      </c>
      <c r="M82" s="180">
        <f>('Data Input'!M82-'Data Input'!M81)/('Data Input'!$A82-'Data Input'!$A81)</f>
        <v>8134.4285714285716</v>
      </c>
      <c r="N82" s="180">
        <f>('Data Input'!N82-'Data Input'!N81)/('Data Input'!$A82-'Data Input'!$A81)</f>
        <v>30008.571428571428</v>
      </c>
      <c r="O82" s="180">
        <f>('Data Input'!O82-'Data Input'!O81)/('Data Input'!$A82-'Data Input'!$A81)</f>
        <v>768.57142857142856</v>
      </c>
      <c r="P82" s="180">
        <f>('Data Input'!P82-'Data Input'!P81)/('Data Input'!$A82-'Data Input'!$A81)</f>
        <v>6215.2857142857147</v>
      </c>
      <c r="Q82" s="180">
        <f>('Data Input'!Q82-'Data Input'!Q81)/('Data Input'!$A82-'Data Input'!$A81)</f>
        <v>0</v>
      </c>
      <c r="R82" s="180">
        <f t="shared" si="2"/>
        <v>102679.99999999999</v>
      </c>
      <c r="S82" s="180">
        <f>('Data Input'!R82-'Data Input'!R81)/('Data Input'!$A82-'Data Input'!$A81)</f>
        <v>85728.571428571435</v>
      </c>
      <c r="T82" s="180">
        <f t="shared" si="3"/>
        <v>16951.428571428551</v>
      </c>
      <c r="V82" s="245" t="e">
        <f>'Data Input'!#REF!</f>
        <v>#REF!</v>
      </c>
    </row>
    <row r="83" spans="1:22" x14ac:dyDescent="0.35">
      <c r="A83" s="248">
        <f>'Data Input'!A83</f>
        <v>44747</v>
      </c>
      <c r="B83" s="180">
        <f>('Data Input'!B83-'Data Input'!B82)/('Data Input'!$A83-'Data Input'!$A82)</f>
        <v>11871.571428571429</v>
      </c>
      <c r="C83" s="180">
        <f>('Data Input'!C83-'Data Input'!C82)/('Data Input'!$A83-'Data Input'!$A82)</f>
        <v>5172.8571428571431</v>
      </c>
      <c r="D83" s="180">
        <f>('Data Input'!D83-'Data Input'!D82)/('Data Input'!$A83-'Data Input'!$A82)</f>
        <v>25302.857142857141</v>
      </c>
      <c r="E83" s="180">
        <f>('Data Input'!E83-'Data Input'!E82)/('Data Input'!$A83-'Data Input'!$A82)</f>
        <v>3881.5714285714284</v>
      </c>
      <c r="F83" s="180">
        <f>('Data Input'!F83-'Data Input'!F82)/('Data Input'!$A83-'Data Input'!$A82)</f>
        <v>0</v>
      </c>
      <c r="G83" s="180">
        <f>('Data Input'!G83-'Data Input'!G82)/('Data Input'!$A83-'Data Input'!$A82)</f>
        <v>0</v>
      </c>
      <c r="H83" s="180">
        <f>('Data Input'!H83-'Data Input'!H82)/('Data Input'!$A83-'Data Input'!$A82)</f>
        <v>897.14285714285711</v>
      </c>
      <c r="I83" s="180">
        <f>('Data Input'!I83-'Data Input'!I82)/('Data Input'!$A83-'Data Input'!$A82)</f>
        <v>0</v>
      </c>
      <c r="J83" s="180">
        <f>('Data Input'!J83-'Data Input'!J82)/('Data Input'!$A83-'Data Input'!$A82)</f>
        <v>16237.142857142857</v>
      </c>
      <c r="K83" s="180">
        <f>('Data Input'!K83-'Data Input'!K82)/('Data Input'!$A83-'Data Input'!$A82)</f>
        <v>20687.142857142859</v>
      </c>
      <c r="L83" s="180">
        <f>('Data Input'!L83-'Data Input'!L82)/('Data Input'!$A83-'Data Input'!$A82)</f>
        <v>13753</v>
      </c>
      <c r="M83" s="180">
        <f>('Data Input'!M83-'Data Input'!M82)/('Data Input'!$A83-'Data Input'!$A82)</f>
        <v>8300.2857142857138</v>
      </c>
      <c r="N83" s="180">
        <f>('Data Input'!N83-'Data Input'!N82)/('Data Input'!$A83-'Data Input'!$A82)</f>
        <v>17138.571428571428</v>
      </c>
      <c r="O83" s="180">
        <f>('Data Input'!O83-'Data Input'!O82)/('Data Input'!$A83-'Data Input'!$A82)</f>
        <v>937.14285714285711</v>
      </c>
      <c r="P83" s="180">
        <f>('Data Input'!P83-'Data Input'!P82)/('Data Input'!$A83-'Data Input'!$A82)</f>
        <v>0</v>
      </c>
      <c r="Q83" s="180">
        <f>('Data Input'!Q83-'Data Input'!Q82)/('Data Input'!$A83-'Data Input'!$A82)</f>
        <v>0</v>
      </c>
      <c r="R83" s="180">
        <f t="shared" si="2"/>
        <v>124179.2857142857</v>
      </c>
      <c r="S83" s="180">
        <f>('Data Input'!R83-'Data Input'!R82)/('Data Input'!$A83-'Data Input'!$A82)</f>
        <v>93271.428571428565</v>
      </c>
      <c r="T83" s="180">
        <f t="shared" si="3"/>
        <v>30907.85714285713</v>
      </c>
      <c r="V83" s="245" t="e">
        <f>'Data Input'!#REF!</f>
        <v>#REF!</v>
      </c>
    </row>
    <row r="84" spans="1:22" x14ac:dyDescent="0.35">
      <c r="A84" s="248">
        <f>'Data Input'!A84</f>
        <v>44754</v>
      </c>
      <c r="B84" s="180">
        <f>('Data Input'!B84-'Data Input'!B83)/('Data Input'!$A84-'Data Input'!$A83)</f>
        <v>11181.142857142857</v>
      </c>
      <c r="C84" s="180">
        <f>('Data Input'!C84-'Data Input'!C83)/('Data Input'!$A84-'Data Input'!$A83)</f>
        <v>4982.8571428571431</v>
      </c>
      <c r="D84" s="180">
        <f>('Data Input'!D84-'Data Input'!D83)/('Data Input'!$A84-'Data Input'!$A83)</f>
        <v>12975.714285714286</v>
      </c>
      <c r="E84" s="180">
        <f>('Data Input'!E84-'Data Input'!E83)/('Data Input'!$A84-'Data Input'!$A83)</f>
        <v>3685.1428571428573</v>
      </c>
      <c r="F84" s="180">
        <f>('Data Input'!F84-'Data Input'!F83)/('Data Input'!$A84-'Data Input'!$A83)</f>
        <v>0</v>
      </c>
      <c r="G84" s="180">
        <f>('Data Input'!G84-'Data Input'!G83)/('Data Input'!$A84-'Data Input'!$A83)</f>
        <v>0</v>
      </c>
      <c r="H84" s="180">
        <f>('Data Input'!H84-'Data Input'!H83)/('Data Input'!$A84-'Data Input'!$A83)</f>
        <v>1457.1428571428571</v>
      </c>
      <c r="I84" s="180">
        <f>('Data Input'!I84-'Data Input'!I83)/('Data Input'!$A84-'Data Input'!$A83)</f>
        <v>0</v>
      </c>
      <c r="J84" s="180">
        <f>('Data Input'!J84-'Data Input'!J83)/('Data Input'!$A84-'Data Input'!$A83)</f>
        <v>9626.4285714285706</v>
      </c>
      <c r="K84" s="180">
        <f>('Data Input'!K84-'Data Input'!K83)/('Data Input'!$A84-'Data Input'!$A83)</f>
        <v>19594.285714285714</v>
      </c>
      <c r="L84" s="180">
        <f>('Data Input'!L84-'Data Input'!L83)/('Data Input'!$A84-'Data Input'!$A83)</f>
        <v>13195.142857142857</v>
      </c>
      <c r="M84" s="180">
        <f>('Data Input'!M84-'Data Input'!M83)/('Data Input'!$A84-'Data Input'!$A83)</f>
        <v>8093</v>
      </c>
      <c r="N84" s="180">
        <f>('Data Input'!N84-'Data Input'!N83)/('Data Input'!$A84-'Data Input'!$A83)</f>
        <v>16601.428571428572</v>
      </c>
      <c r="O84" s="180">
        <f>('Data Input'!O84-'Data Input'!O83)/('Data Input'!$A84-'Data Input'!$A83)</f>
        <v>624.28571428571433</v>
      </c>
      <c r="P84" s="180">
        <f>('Data Input'!P84-'Data Input'!P83)/('Data Input'!$A84-'Data Input'!$A83)</f>
        <v>1857.5714285714287</v>
      </c>
      <c r="Q84" s="180">
        <f>('Data Input'!Q84-'Data Input'!Q83)/('Data Input'!$A84-'Data Input'!$A83)</f>
        <v>0</v>
      </c>
      <c r="R84" s="180">
        <f t="shared" si="2"/>
        <v>103874.14285714286</v>
      </c>
      <c r="S84" s="180">
        <f>('Data Input'!R84-'Data Input'!R83)/('Data Input'!$A84-'Data Input'!$A83)</f>
        <v>93028.571428571435</v>
      </c>
      <c r="T84" s="180">
        <f t="shared" si="3"/>
        <v>10845.57142857142</v>
      </c>
      <c r="V84" s="245">
        <f>'Data Input'!V100</f>
        <v>0</v>
      </c>
    </row>
    <row r="85" spans="1:22" x14ac:dyDescent="0.35">
      <c r="A85" s="248">
        <f>'Data Input'!A85</f>
        <v>44761</v>
      </c>
      <c r="B85" s="180">
        <f>('Data Input'!B85-'Data Input'!B84)/('Data Input'!$A85-'Data Input'!$A84)</f>
        <v>18994.285714285714</v>
      </c>
      <c r="C85" s="180">
        <f>('Data Input'!C85-'Data Input'!C84)/('Data Input'!$A85-'Data Input'!$A84)</f>
        <v>4785.7142857142853</v>
      </c>
      <c r="D85" s="180">
        <f>('Data Input'!D85-'Data Input'!D84)/('Data Input'!$A85-'Data Input'!$A84)</f>
        <v>17365.714285714286</v>
      </c>
      <c r="E85" s="180">
        <f>('Data Input'!E85-'Data Input'!E84)/('Data Input'!$A85-'Data Input'!$A84)</f>
        <v>3147.5714285714284</v>
      </c>
      <c r="F85" s="180">
        <f>('Data Input'!F85-'Data Input'!F84)/('Data Input'!$A85-'Data Input'!$A84)</f>
        <v>0</v>
      </c>
      <c r="G85" s="180">
        <f>('Data Input'!G85-'Data Input'!G84)/('Data Input'!$A85-'Data Input'!$A84)</f>
        <v>0</v>
      </c>
      <c r="H85" s="180">
        <f>('Data Input'!H85-'Data Input'!H84)/('Data Input'!$A85-'Data Input'!$A84)</f>
        <v>1440</v>
      </c>
      <c r="I85" s="180">
        <f>('Data Input'!I85-'Data Input'!I84)/('Data Input'!$A85-'Data Input'!$A84)</f>
        <v>0</v>
      </c>
      <c r="J85" s="180">
        <f>('Data Input'!J85-'Data Input'!J84)/('Data Input'!$A85-'Data Input'!$A84)</f>
        <v>9507.8571428571431</v>
      </c>
      <c r="K85" s="180">
        <f>('Data Input'!K85-'Data Input'!K84)/('Data Input'!$A85-'Data Input'!$A84)</f>
        <v>19290</v>
      </c>
      <c r="L85" s="180">
        <f>('Data Input'!L85-'Data Input'!L84)/('Data Input'!$A85-'Data Input'!$A84)</f>
        <v>13093.857142857143</v>
      </c>
      <c r="M85" s="180">
        <f>('Data Input'!M85-'Data Input'!M84)/('Data Input'!$A85-'Data Input'!$A84)</f>
        <v>8280.1428571428569</v>
      </c>
      <c r="N85" s="180">
        <f>('Data Input'!N85-'Data Input'!N84)/('Data Input'!$A85-'Data Input'!$A84)</f>
        <v>3122.8571428571427</v>
      </c>
      <c r="O85" s="180">
        <f>('Data Input'!O85-'Data Input'!O84)/('Data Input'!$A85-'Data Input'!$A84)</f>
        <v>451.85714285714283</v>
      </c>
      <c r="P85" s="180">
        <f>('Data Input'!P85-'Data Input'!P84)/('Data Input'!$A85-'Data Input'!$A84)</f>
        <v>0</v>
      </c>
      <c r="Q85" s="180">
        <f>('Data Input'!Q85-'Data Input'!Q84)/('Data Input'!$A85-'Data Input'!$A84)</f>
        <v>0</v>
      </c>
      <c r="R85" s="180">
        <f t="shared" si="2"/>
        <v>99479.857142857159</v>
      </c>
      <c r="S85" s="180">
        <f>('Data Input'!R85-'Data Input'!R84)/('Data Input'!$A85-'Data Input'!$A84)</f>
        <v>3900</v>
      </c>
      <c r="T85" s="180">
        <f t="shared" si="3"/>
        <v>95579.857142857159</v>
      </c>
      <c r="V85" s="245">
        <f>'Data Input'!V101</f>
        <v>0</v>
      </c>
    </row>
    <row r="86" spans="1:22" x14ac:dyDescent="0.35">
      <c r="A86" s="248">
        <f>'Data Input'!A86</f>
        <v>44768</v>
      </c>
      <c r="B86" s="180">
        <f>('Data Input'!B86-'Data Input'!B85)/('Data Input'!$A86-'Data Input'!$A85)</f>
        <v>2828.5714285714284</v>
      </c>
      <c r="C86" s="180">
        <f>('Data Input'!C86-'Data Input'!C85)/('Data Input'!$A86-'Data Input'!$A85)</f>
        <v>798.57142857142856</v>
      </c>
      <c r="D86" s="180">
        <f>('Data Input'!D86-'Data Input'!D85)/('Data Input'!$A86-'Data Input'!$A85)</f>
        <v>15490.857142857143</v>
      </c>
      <c r="E86" s="180">
        <f>('Data Input'!E86-'Data Input'!E85)/('Data Input'!$A86-'Data Input'!$A85)</f>
        <v>14360.857142857143</v>
      </c>
      <c r="F86" s="180">
        <f>('Data Input'!F86-'Data Input'!F85)/('Data Input'!$A86-'Data Input'!$A85)</f>
        <v>0</v>
      </c>
      <c r="G86" s="180">
        <f>('Data Input'!G86-'Data Input'!G85)/('Data Input'!$A86-'Data Input'!$A85)</f>
        <v>0</v>
      </c>
      <c r="H86" s="180">
        <f>('Data Input'!H86-'Data Input'!H85)/('Data Input'!$A86-'Data Input'!$A85)</f>
        <v>1230</v>
      </c>
      <c r="I86" s="180">
        <f>('Data Input'!I86-'Data Input'!I85)/('Data Input'!$A86-'Data Input'!$A85)</f>
        <v>0</v>
      </c>
      <c r="J86" s="180">
        <f>('Data Input'!J86-'Data Input'!J85)/('Data Input'!$A86-'Data Input'!$A85)</f>
        <v>9434.8571428571431</v>
      </c>
      <c r="K86" s="180">
        <f>('Data Input'!K86-'Data Input'!K85)/('Data Input'!$A86-'Data Input'!$A85)</f>
        <v>19357.142857142859</v>
      </c>
      <c r="L86" s="180">
        <f>('Data Input'!L86-'Data Input'!L85)/('Data Input'!$A86-'Data Input'!$A85)</f>
        <v>12975.571428571429</v>
      </c>
      <c r="M86" s="180">
        <f>('Data Input'!M86-'Data Input'!M85)/('Data Input'!$A86-'Data Input'!$A85)</f>
        <v>7052.5714285714284</v>
      </c>
      <c r="N86" s="180">
        <f>('Data Input'!N86-'Data Input'!N85)/('Data Input'!$A86-'Data Input'!$A85)</f>
        <v>-14.285714285714286</v>
      </c>
      <c r="O86" s="180">
        <f>('Data Input'!O86-'Data Input'!O85)/('Data Input'!$A86-'Data Input'!$A85)</f>
        <v>1066.7142857142858</v>
      </c>
      <c r="P86" s="180">
        <f>('Data Input'!P86-'Data Input'!P85)/('Data Input'!$A86-'Data Input'!$A85)</f>
        <v>1410.8571428571429</v>
      </c>
      <c r="Q86" s="180">
        <f>('Data Input'!Q86-'Data Input'!Q85)/('Data Input'!$A86-'Data Input'!$A85)</f>
        <v>0</v>
      </c>
      <c r="R86" s="180">
        <f t="shared" si="2"/>
        <v>85992.285714285739</v>
      </c>
      <c r="S86" s="180">
        <f>('Data Input'!R86-'Data Input'!R85)/('Data Input'!$A86-'Data Input'!$A85)</f>
        <v>0</v>
      </c>
      <c r="T86" s="180">
        <f t="shared" si="3"/>
        <v>85992.285714285739</v>
      </c>
      <c r="V86" s="245">
        <f>'Data Input'!V102</f>
        <v>0</v>
      </c>
    </row>
    <row r="87" spans="1:22" x14ac:dyDescent="0.35">
      <c r="A87" s="248">
        <f>'Data Input'!A87</f>
        <v>44775</v>
      </c>
      <c r="B87" s="180">
        <f>('Data Input'!B87-'Data Input'!B86)/('Data Input'!$A87-'Data Input'!$A86)</f>
        <v>10810</v>
      </c>
      <c r="C87" s="180">
        <f>('Data Input'!C87-'Data Input'!C86)/('Data Input'!$A87-'Data Input'!$A86)</f>
        <v>0</v>
      </c>
      <c r="D87" s="180">
        <f>('Data Input'!D87-'Data Input'!D86)/('Data Input'!$A87-'Data Input'!$A86)</f>
        <v>13510.571428571429</v>
      </c>
      <c r="E87" s="180">
        <f>('Data Input'!E87-'Data Input'!E86)/('Data Input'!$A87-'Data Input'!$A86)</f>
        <v>14190.857142857143</v>
      </c>
      <c r="F87" s="180">
        <f>('Data Input'!F87-'Data Input'!F86)/('Data Input'!$A87-'Data Input'!$A86)</f>
        <v>0</v>
      </c>
      <c r="G87" s="180">
        <f>('Data Input'!G87-'Data Input'!G86)/('Data Input'!$A87-'Data Input'!$A86)</f>
        <v>0</v>
      </c>
      <c r="H87" s="180">
        <f>('Data Input'!H87-'Data Input'!H86)/('Data Input'!$A87-'Data Input'!$A86)</f>
        <v>327.14285714285717</v>
      </c>
      <c r="I87" s="180">
        <f>('Data Input'!I87-'Data Input'!I86)/('Data Input'!$A87-'Data Input'!$A86)</f>
        <v>0</v>
      </c>
      <c r="J87" s="180">
        <f>('Data Input'!J87-'Data Input'!J86)/('Data Input'!$A87-'Data Input'!$A86)</f>
        <v>6279.4285714285716</v>
      </c>
      <c r="K87" s="180">
        <f>('Data Input'!K87-'Data Input'!K86)/('Data Input'!$A87-'Data Input'!$A86)</f>
        <v>19531.428571428572</v>
      </c>
      <c r="L87" s="180">
        <f>('Data Input'!L87-'Data Input'!L86)/('Data Input'!$A87-'Data Input'!$A86)</f>
        <v>13487.571428571429</v>
      </c>
      <c r="M87" s="180">
        <f>('Data Input'!M87-'Data Input'!M86)/('Data Input'!$A87-'Data Input'!$A86)</f>
        <v>0</v>
      </c>
      <c r="N87" s="180">
        <f>('Data Input'!N87-'Data Input'!N86)/('Data Input'!$A87-'Data Input'!$A86)</f>
        <v>0</v>
      </c>
      <c r="O87" s="180">
        <f>('Data Input'!O87-'Data Input'!O86)/('Data Input'!$A87-'Data Input'!$A86)</f>
        <v>751.42857142857144</v>
      </c>
      <c r="P87" s="180">
        <f>('Data Input'!P87-'Data Input'!P86)/('Data Input'!$A87-'Data Input'!$A86)</f>
        <v>1424.1428571428571</v>
      </c>
      <c r="Q87" s="180">
        <f>('Data Input'!Q87-'Data Input'!Q86)/('Data Input'!$A87-'Data Input'!$A86)</f>
        <v>0</v>
      </c>
      <c r="R87" s="180">
        <f t="shared" si="2"/>
        <v>80312.57142857142</v>
      </c>
      <c r="S87" s="180">
        <f>('Data Input'!R87-'Data Input'!R86)/('Data Input'!$A87-'Data Input'!$A86)</f>
        <v>0</v>
      </c>
      <c r="T87" s="180">
        <f t="shared" si="3"/>
        <v>80312.57142857142</v>
      </c>
      <c r="V87" s="245">
        <f>'Data Input'!V103</f>
        <v>0</v>
      </c>
    </row>
    <row r="88" spans="1:22" x14ac:dyDescent="0.35">
      <c r="A88" s="248">
        <f>'Data Input'!A88</f>
        <v>44782</v>
      </c>
      <c r="B88" s="180">
        <f>('Data Input'!B88-'Data Input'!B87)/('Data Input'!$A88-'Data Input'!$A87)</f>
        <v>9160</v>
      </c>
      <c r="C88" s="180">
        <f>('Data Input'!C88-'Data Input'!C87)/('Data Input'!$A88-'Data Input'!$A87)</f>
        <v>0</v>
      </c>
      <c r="D88" s="180">
        <f>('Data Input'!D88-'Data Input'!D87)/('Data Input'!$A88-'Data Input'!$A87)</f>
        <v>13934.285714285714</v>
      </c>
      <c r="E88" s="180">
        <f>('Data Input'!E88-'Data Input'!E87)/('Data Input'!$A88-'Data Input'!$A87)</f>
        <v>28014.285714285714</v>
      </c>
      <c r="F88" s="180">
        <f>('Data Input'!F88-'Data Input'!F87)/('Data Input'!$A88-'Data Input'!$A87)</f>
        <v>0</v>
      </c>
      <c r="G88" s="180">
        <f>('Data Input'!G88-'Data Input'!G87)/('Data Input'!$A88-'Data Input'!$A87)</f>
        <v>0</v>
      </c>
      <c r="H88" s="180">
        <f>('Data Input'!H88-'Data Input'!H87)/('Data Input'!$A88-'Data Input'!$A87)</f>
        <v>590</v>
      </c>
      <c r="I88" s="180">
        <f>('Data Input'!I88-'Data Input'!I87)/('Data Input'!$A88-'Data Input'!$A87)</f>
        <v>0</v>
      </c>
      <c r="J88" s="180">
        <f>('Data Input'!J88-'Data Input'!J87)/('Data Input'!$A88-'Data Input'!$A87)</f>
        <v>12863.428571428571</v>
      </c>
      <c r="K88" s="180">
        <f>('Data Input'!K88-'Data Input'!K87)/('Data Input'!$A88-'Data Input'!$A87)</f>
        <v>19360</v>
      </c>
      <c r="L88" s="180">
        <f>('Data Input'!L88-'Data Input'!L87)/('Data Input'!$A88-'Data Input'!$A87)</f>
        <v>13438.571428571429</v>
      </c>
      <c r="M88" s="180">
        <f>('Data Input'!M88-'Data Input'!M87)/('Data Input'!$A88-'Data Input'!$A87)</f>
        <v>0</v>
      </c>
      <c r="N88" s="180">
        <v>0</v>
      </c>
      <c r="O88" s="180">
        <f>('Data Input'!O88-'Data Input'!O87)/('Data Input'!$A88-'Data Input'!$A87)</f>
        <v>744.28571428571433</v>
      </c>
      <c r="P88" s="180">
        <f>('Data Input'!P88-'Data Input'!P87)/('Data Input'!$A88-'Data Input'!$A87)</f>
        <v>1697.5714285714287</v>
      </c>
      <c r="Q88" s="180">
        <f>('Data Input'!Q88-'Data Input'!Q87)/('Data Input'!$A88-'Data Input'!$A87)</f>
        <v>0</v>
      </c>
      <c r="R88" s="180">
        <f t="shared" si="2"/>
        <v>99802.42857142858</v>
      </c>
      <c r="S88" s="180">
        <f>('Data Input'!R88-'Data Input'!R87)/('Data Input'!$A88-'Data Input'!$A87)</f>
        <v>0</v>
      </c>
      <c r="T88" s="180">
        <f t="shared" si="3"/>
        <v>99802.42857142858</v>
      </c>
      <c r="V88" s="245">
        <f>'Data Input'!V104</f>
        <v>0</v>
      </c>
    </row>
    <row r="89" spans="1:22" x14ac:dyDescent="0.35">
      <c r="A89" s="248">
        <f>'Data Input'!A89</f>
        <v>44789</v>
      </c>
      <c r="B89" s="180">
        <f>('Data Input'!B89-'Data Input'!B88)/('Data Input'!$A89-'Data Input'!$A88)</f>
        <v>-1351.7142857142858</v>
      </c>
      <c r="C89" s="180">
        <f>('Data Input'!C89-'Data Input'!C88)/('Data Input'!$A89-'Data Input'!$A88)</f>
        <v>0</v>
      </c>
      <c r="D89" s="180">
        <f>('Data Input'!D89-'Data Input'!D88)/('Data Input'!$A89-'Data Input'!$A88)</f>
        <v>2825.7142857142858</v>
      </c>
      <c r="E89" s="180">
        <f>('Data Input'!E89-'Data Input'!E88)/('Data Input'!$A89-'Data Input'!$A88)</f>
        <v>16123.428571428571</v>
      </c>
      <c r="F89" s="180">
        <f>('Data Input'!F89-'Data Input'!F88)/('Data Input'!$A89-'Data Input'!$A88)</f>
        <v>0</v>
      </c>
      <c r="G89" s="180">
        <f>('Data Input'!G89-'Data Input'!G88)/('Data Input'!$A89-'Data Input'!$A88)</f>
        <v>0</v>
      </c>
      <c r="H89" s="180">
        <f>('Data Input'!H89-'Data Input'!H88)/('Data Input'!$A89-'Data Input'!$A88)</f>
        <v>18.571428571428573</v>
      </c>
      <c r="I89" s="180">
        <f>('Data Input'!I89-'Data Input'!I88)/('Data Input'!$A89-'Data Input'!$A88)</f>
        <v>0</v>
      </c>
      <c r="J89" s="180">
        <f>('Data Input'!J89-'Data Input'!J88)/('Data Input'!$A89-'Data Input'!$A88)</f>
        <v>5708</v>
      </c>
      <c r="K89" s="180">
        <f>('Data Input'!K89-'Data Input'!K88)/('Data Input'!$A89-'Data Input'!$A88)</f>
        <v>19340</v>
      </c>
      <c r="L89" s="180">
        <f>('Data Input'!L89-'Data Input'!L88)/('Data Input'!$A89-'Data Input'!$A88)</f>
        <v>13490.571428571429</v>
      </c>
      <c r="M89" s="180">
        <f>('Data Input'!M89-'Data Input'!M88)/('Data Input'!$A89-'Data Input'!$A88)</f>
        <v>1092.1428571428571</v>
      </c>
      <c r="N89" s="180">
        <f>('Data Input'!N89-'Data Input'!N88)/('Data Input'!$A89-'Data Input'!$A88)</f>
        <v>16271.428571428571</v>
      </c>
      <c r="O89" s="180">
        <f>('Data Input'!O89-'Data Input'!O88)/('Data Input'!$A89-'Data Input'!$A88)</f>
        <v>4881.4285714285716</v>
      </c>
      <c r="P89" s="180">
        <f>('Data Input'!P89-'Data Input'!P88)/('Data Input'!$A89-'Data Input'!$A88)</f>
        <v>1546.4285714285713</v>
      </c>
      <c r="Q89" s="180">
        <f>('Data Input'!Q89-'Data Input'!Q88)/('Data Input'!$A89-'Data Input'!$A88)</f>
        <v>0</v>
      </c>
      <c r="R89" s="180">
        <f t="shared" si="2"/>
        <v>79945.999999999985</v>
      </c>
      <c r="S89" s="180">
        <f>('Data Input'!R89-'Data Input'!R88)/('Data Input'!$A89-'Data Input'!$A88)</f>
        <v>0</v>
      </c>
      <c r="T89" s="180">
        <f t="shared" si="3"/>
        <v>79945.999999999985</v>
      </c>
      <c r="V89" s="245">
        <f>'Data Input'!V105</f>
        <v>0</v>
      </c>
    </row>
    <row r="90" spans="1:22" x14ac:dyDescent="0.35">
      <c r="A90" s="248">
        <f>'Data Input'!A90</f>
        <v>44796</v>
      </c>
      <c r="B90" s="180">
        <f>('Data Input'!B90-'Data Input'!B89)/('Data Input'!$A90-'Data Input'!$A89)</f>
        <v>-3582.5714285714284</v>
      </c>
      <c r="C90" s="180">
        <f>('Data Input'!C90-'Data Input'!C89)/('Data Input'!$A90-'Data Input'!$A89)</f>
        <v>0</v>
      </c>
      <c r="D90" s="180">
        <f>('Data Input'!D90-'Data Input'!D89)/('Data Input'!$A90-'Data Input'!$A89)</f>
        <v>9047.1428571428569</v>
      </c>
      <c r="E90" s="180">
        <f>('Data Input'!E90-'Data Input'!E89)/('Data Input'!$A90-'Data Input'!$A89)</f>
        <v>17779.142857142859</v>
      </c>
      <c r="F90" s="180">
        <f>('Data Input'!F90-'Data Input'!F89)/('Data Input'!$A90-'Data Input'!$A89)</f>
        <v>0</v>
      </c>
      <c r="G90" s="180">
        <f>('Data Input'!G90-'Data Input'!G89)/('Data Input'!$A90-'Data Input'!$A89)</f>
        <v>0</v>
      </c>
      <c r="H90" s="180">
        <f>('Data Input'!H90-'Data Input'!H89)/('Data Input'!$A90-'Data Input'!$A89)</f>
        <v>274.28571428571428</v>
      </c>
      <c r="I90" s="180">
        <f>('Data Input'!I90-'Data Input'!I89)/('Data Input'!$A90-'Data Input'!$A89)</f>
        <v>0</v>
      </c>
      <c r="J90" s="180">
        <f>('Data Input'!J90-'Data Input'!J89)/('Data Input'!$A90-'Data Input'!$A89)</f>
        <v>8557.1428571428569</v>
      </c>
      <c r="K90" s="180">
        <f>('Data Input'!K90-'Data Input'!K89)/('Data Input'!$A90-'Data Input'!$A89)</f>
        <v>19187.142857142859</v>
      </c>
      <c r="L90" s="180">
        <f>('Data Input'!L90-'Data Input'!L89)/('Data Input'!$A90-'Data Input'!$A89)</f>
        <v>13436.428571428571</v>
      </c>
      <c r="M90" s="180">
        <f>('Data Input'!M90-'Data Input'!M89)/('Data Input'!$A90-'Data Input'!$A89)</f>
        <v>2026</v>
      </c>
      <c r="N90" s="180">
        <f>('Data Input'!N90-'Data Input'!N89)/('Data Input'!$A90-'Data Input'!$A89)</f>
        <v>26520</v>
      </c>
      <c r="O90" s="180">
        <f>('Data Input'!O90-'Data Input'!O89)/('Data Input'!$A90-'Data Input'!$A89)</f>
        <v>855.85714285714289</v>
      </c>
      <c r="P90" s="180">
        <f>('Data Input'!P90-'Data Input'!P89)/('Data Input'!$A90-'Data Input'!$A89)</f>
        <v>1616.5714285714287</v>
      </c>
      <c r="Q90" s="180">
        <f>('Data Input'!Q90-'Data Input'!Q89)/('Data Input'!$A90-'Data Input'!$A89)</f>
        <v>0</v>
      </c>
      <c r="R90" s="180">
        <f t="shared" si="2"/>
        <v>95717.14285714287</v>
      </c>
      <c r="S90" s="180">
        <f>('Data Input'!R90-'Data Input'!R89)/('Data Input'!$A90-'Data Input'!$A89)</f>
        <v>0</v>
      </c>
      <c r="T90" s="180">
        <f t="shared" si="3"/>
        <v>95717.14285714287</v>
      </c>
      <c r="V90" s="245">
        <f>'Data Input'!V106</f>
        <v>0</v>
      </c>
    </row>
    <row r="91" spans="1:22" x14ac:dyDescent="0.35">
      <c r="A91" s="248">
        <f>'Data Input'!A91</f>
        <v>44803</v>
      </c>
      <c r="B91" s="180">
        <f>('Data Input'!B91-'Data Input'!B90)/('Data Input'!$A91-'Data Input'!$A90)</f>
        <v>5761.4285714285716</v>
      </c>
      <c r="C91" s="180">
        <f>('Data Input'!C91-'Data Input'!C90)/('Data Input'!$A91-'Data Input'!$A90)</f>
        <v>8484.2857142857138</v>
      </c>
      <c r="D91" s="180">
        <f>('Data Input'!D91-'Data Input'!D90)/('Data Input'!$A91-'Data Input'!$A90)</f>
        <v>7562.8571428571431</v>
      </c>
      <c r="E91" s="180">
        <f>('Data Input'!E91-'Data Input'!E90)/('Data Input'!$A91-'Data Input'!$A90)</f>
        <v>9564.1428571428569</v>
      </c>
      <c r="F91" s="180">
        <f>('Data Input'!F91-'Data Input'!F90)/('Data Input'!$A91-'Data Input'!$A90)</f>
        <v>0</v>
      </c>
      <c r="G91" s="180">
        <f>('Data Input'!G91-'Data Input'!G90)/('Data Input'!$A91-'Data Input'!$A90)</f>
        <v>0</v>
      </c>
      <c r="H91" s="180">
        <f>('Data Input'!H91-'Data Input'!H90)/('Data Input'!$A91-'Data Input'!$A90)</f>
        <v>422.85714285714283</v>
      </c>
      <c r="I91" s="180">
        <f>('Data Input'!I91-'Data Input'!I90)/('Data Input'!$A91-'Data Input'!$A90)</f>
        <v>0</v>
      </c>
      <c r="J91" s="180">
        <f>('Data Input'!J91-'Data Input'!J90)/('Data Input'!$A91-'Data Input'!$A90)</f>
        <v>3942.8571428571427</v>
      </c>
      <c r="K91" s="180">
        <f>('Data Input'!K91-'Data Input'!K90)/('Data Input'!$A91-'Data Input'!$A90)</f>
        <v>19341.428571428572</v>
      </c>
      <c r="L91" s="180">
        <f>('Data Input'!L91-'Data Input'!L90)/('Data Input'!$A91-'Data Input'!$A90)</f>
        <v>13438.714285714286</v>
      </c>
      <c r="M91" s="180">
        <f>('Data Input'!M91-'Data Input'!M90)/('Data Input'!$A91-'Data Input'!$A90)</f>
        <v>14869.285714285714</v>
      </c>
      <c r="N91" s="180">
        <f>('Data Input'!N91-'Data Input'!N90)/('Data Input'!$A91-'Data Input'!$A90)</f>
        <v>21792.857142857141</v>
      </c>
      <c r="O91" s="180">
        <v>600</v>
      </c>
      <c r="P91" s="180">
        <f>('Data Input'!P91-'Data Input'!P90)/('Data Input'!$A91-'Data Input'!$A90)</f>
        <v>1454.4285714285713</v>
      </c>
      <c r="Q91" s="180">
        <f>('Data Input'!Q91-'Data Input'!Q90)/('Data Input'!$A91-'Data Input'!$A90)</f>
        <v>0</v>
      </c>
      <c r="R91" s="180">
        <f t="shared" si="2"/>
        <v>107235.14285714284</v>
      </c>
      <c r="S91" s="180">
        <f>('Data Input'!R91-'Data Input'!R90)/('Data Input'!$A91-'Data Input'!$A90)</f>
        <v>0</v>
      </c>
      <c r="T91" s="180">
        <f t="shared" si="3"/>
        <v>107235.14285714284</v>
      </c>
      <c r="V91" s="245">
        <f>'Data Input'!V107</f>
        <v>0</v>
      </c>
    </row>
    <row r="92" spans="1:22" x14ac:dyDescent="0.35">
      <c r="A92" s="248">
        <f>'Data Input'!A92</f>
        <v>44810</v>
      </c>
      <c r="B92" s="180">
        <f>('Data Input'!B92-'Data Input'!B91)/('Data Input'!$A92-'Data Input'!$A91)</f>
        <v>16112.857142857143</v>
      </c>
      <c r="C92" s="180">
        <f>('Data Input'!C92-'Data Input'!C91)/('Data Input'!$A92-'Data Input'!$A91)</f>
        <v>0.2857142857142857</v>
      </c>
      <c r="D92" s="180">
        <f>('Data Input'!D92-'Data Input'!D91)/('Data Input'!$A92-'Data Input'!$A91)</f>
        <v>5540</v>
      </c>
      <c r="E92" s="180">
        <f>('Data Input'!E92-'Data Input'!E91)/('Data Input'!$A92-'Data Input'!$A91)</f>
        <v>9314.7142857142862</v>
      </c>
      <c r="F92" s="180">
        <f>('Data Input'!F92-'Data Input'!F91)/('Data Input'!$A92-'Data Input'!$A91)</f>
        <v>0</v>
      </c>
      <c r="G92" s="180">
        <f>('Data Input'!G92-'Data Input'!G91)/('Data Input'!$A92-'Data Input'!$A91)</f>
        <v>0</v>
      </c>
      <c r="H92" s="180">
        <f>('Data Input'!H92-'Data Input'!H91)/('Data Input'!$A92-'Data Input'!$A91)</f>
        <v>371.42857142857144</v>
      </c>
      <c r="I92" s="180">
        <f>('Data Input'!I92-'Data Input'!I91)/('Data Input'!$A92-'Data Input'!$A91)</f>
        <v>0</v>
      </c>
      <c r="J92" s="180">
        <f>('Data Input'!J92-'Data Input'!J91)/('Data Input'!$A92-'Data Input'!$A91)</f>
        <v>13043.142857142857</v>
      </c>
      <c r="K92" s="180">
        <f>('Data Input'!K92-'Data Input'!K91)/('Data Input'!$A92-'Data Input'!$A91)</f>
        <v>18978.571428571428</v>
      </c>
      <c r="L92" s="180">
        <f>('Data Input'!L92-'Data Input'!L91)/('Data Input'!$A92-'Data Input'!$A91)</f>
        <v>13174.714285714286</v>
      </c>
      <c r="M92" s="180">
        <f>('Data Input'!M92-'Data Input'!M91)/('Data Input'!$A92-'Data Input'!$A91)</f>
        <v>8160.4285714285716</v>
      </c>
      <c r="N92" s="180">
        <f>('Data Input'!N92-'Data Input'!N91)/('Data Input'!$A92-'Data Input'!$A91)</f>
        <v>5877.1428571428569</v>
      </c>
      <c r="O92" s="180">
        <f>('Data Input'!O92-'Data Input'!O91)/('Data Input'!$A92-'Data Input'!$A91)</f>
        <v>767.14285714285711</v>
      </c>
      <c r="P92" s="180">
        <f>('Data Input'!P92-'Data Input'!P91)/('Data Input'!$A92-'Data Input'!$A91)</f>
        <v>1565.5714285714287</v>
      </c>
      <c r="Q92" s="180">
        <v>0</v>
      </c>
      <c r="R92" s="180">
        <f t="shared" si="2"/>
        <v>92906</v>
      </c>
      <c r="S92" s="180">
        <f>('Data Input'!R92-'Data Input'!R91)/('Data Input'!$A92-'Data Input'!$A91)</f>
        <v>0</v>
      </c>
      <c r="T92" s="180">
        <f t="shared" si="3"/>
        <v>92906</v>
      </c>
      <c r="V92" s="245">
        <f>'Data Input'!V108</f>
        <v>0</v>
      </c>
    </row>
    <row r="93" spans="1:22" ht="15.65" customHeight="1" x14ac:dyDescent="0.35">
      <c r="A93" s="248">
        <f>'Data Input'!A93</f>
        <v>44817</v>
      </c>
      <c r="B93" s="180">
        <f>('Data Input'!B93-'Data Input'!B92)/('Data Input'!$A93-'Data Input'!$A92)</f>
        <v>12465.714285714286</v>
      </c>
      <c r="C93" s="180">
        <f>('Data Input'!C93-'Data Input'!C92)/('Data Input'!$A93-'Data Input'!$A92)</f>
        <v>0</v>
      </c>
      <c r="D93" s="180">
        <f>('Data Input'!D93-'Data Input'!D92)/('Data Input'!$A93-'Data Input'!$A92)</f>
        <v>4968.5714285714284</v>
      </c>
      <c r="E93" s="180">
        <f>('Data Input'!E93-'Data Input'!E92)/('Data Input'!$A93-'Data Input'!$A92)</f>
        <v>5501</v>
      </c>
      <c r="F93" s="180">
        <f>('Data Input'!F93-'Data Input'!F92)/('Data Input'!$A93-'Data Input'!$A92)</f>
        <v>0</v>
      </c>
      <c r="G93" s="180">
        <f>('Data Input'!G93-'Data Input'!G92)/('Data Input'!$A93-'Data Input'!$A92)</f>
        <v>0</v>
      </c>
      <c r="H93" s="180">
        <f>('Data Input'!H93-'Data Input'!H92)/('Data Input'!$A93-'Data Input'!$A92)</f>
        <v>350</v>
      </c>
      <c r="I93" s="180">
        <f>('Data Input'!I93-'Data Input'!I92)/('Data Input'!$A93-'Data Input'!$A92)</f>
        <v>0</v>
      </c>
      <c r="J93" s="180">
        <f>('Data Input'!J93-'Data Input'!J92)/('Data Input'!$A93-'Data Input'!$A92)</f>
        <v>20314.428571428572</v>
      </c>
      <c r="K93" s="180">
        <f>('Data Input'!K93-'Data Input'!K92)/('Data Input'!$A93-'Data Input'!$A92)</f>
        <v>18292.857142857141</v>
      </c>
      <c r="L93" s="180">
        <f>('Data Input'!L93-'Data Input'!L92)/('Data Input'!$A93-'Data Input'!$A92)</f>
        <v>11885.571428571429</v>
      </c>
      <c r="M93" s="180">
        <f>('Data Input'!M93-'Data Input'!M92)/('Data Input'!$A93-'Data Input'!$A92)</f>
        <v>7903.5714285714284</v>
      </c>
      <c r="N93" s="180">
        <f>('Data Input'!N93-'Data Input'!N92)/('Data Input'!$A93-'Data Input'!$A92)</f>
        <v>22558.571428571428</v>
      </c>
      <c r="O93" s="180">
        <f>('Data Input'!O93-'Data Input'!O92)/('Data Input'!$A93-'Data Input'!$A92)</f>
        <v>704.28571428571433</v>
      </c>
      <c r="P93" s="180">
        <f>('Data Input'!P93-'Data Input'!P92)/('Data Input'!$A93-'Data Input'!$A92)</f>
        <v>1466.4285714285713</v>
      </c>
      <c r="Q93" s="180">
        <f>('Data Input'!Q93-'Data Input'!Q92)/('Data Input'!$A93-'Data Input'!$A92)</f>
        <v>7137.1428571428569</v>
      </c>
      <c r="R93" s="180">
        <f t="shared" si="2"/>
        <v>113548.14285714287</v>
      </c>
      <c r="S93" s="180">
        <f>('Data Input'!R93-'Data Input'!R92)/('Data Input'!$A93-'Data Input'!$A92)</f>
        <v>0</v>
      </c>
      <c r="T93" s="180">
        <f t="shared" si="3"/>
        <v>113548.14285714287</v>
      </c>
      <c r="V93" s="245"/>
    </row>
    <row r="94" spans="1:22" x14ac:dyDescent="0.35">
      <c r="A94" s="248">
        <f>'Data Input'!A94</f>
        <v>44824</v>
      </c>
      <c r="B94" s="180">
        <f>('Data Input'!B94-'Data Input'!B93)/('Data Input'!$A94-'Data Input'!$A93)</f>
        <v>11434.285714285714</v>
      </c>
      <c r="C94" s="180">
        <f>('Data Input'!C94-'Data Input'!C93)/('Data Input'!$A94-'Data Input'!$A93)</f>
        <v>0</v>
      </c>
      <c r="D94" s="180">
        <f>('Data Input'!D94-'Data Input'!D93)/('Data Input'!$A94-'Data Input'!$A93)</f>
        <v>4670</v>
      </c>
      <c r="E94" s="180">
        <f>('Data Input'!E94-'Data Input'!E93)/('Data Input'!$A94-'Data Input'!$A93)</f>
        <v>5817.5714285714284</v>
      </c>
      <c r="F94" s="180">
        <f>('Data Input'!F94-'Data Input'!F93)/('Data Input'!$A94-'Data Input'!$A93)</f>
        <v>0</v>
      </c>
      <c r="G94" s="180">
        <f>('Data Input'!G94-'Data Input'!G93)/('Data Input'!$A94-'Data Input'!$A93)</f>
        <v>0</v>
      </c>
      <c r="H94" s="180">
        <f>('Data Input'!H94-'Data Input'!H93)/('Data Input'!$A94-'Data Input'!$A93)</f>
        <v>407.14285714285717</v>
      </c>
      <c r="I94" s="180">
        <f>('Data Input'!I94-'Data Input'!I93)/('Data Input'!$A94-'Data Input'!$A93)</f>
        <v>0</v>
      </c>
      <c r="J94" s="180">
        <f>('Data Input'!J94-'Data Input'!J93)/('Data Input'!$A94-'Data Input'!$A93)</f>
        <v>4515.4285714285716</v>
      </c>
      <c r="K94" s="180">
        <f>('Data Input'!K94-'Data Input'!K93)/('Data Input'!$A94-'Data Input'!$A93)</f>
        <v>2625.7142857142858</v>
      </c>
      <c r="L94" s="180">
        <f>('Data Input'!L94-'Data Input'!L93)/('Data Input'!$A94-'Data Input'!$A93)</f>
        <v>14376.142857142857</v>
      </c>
      <c r="M94" s="180">
        <f>('Data Input'!M94-'Data Input'!M93)/('Data Input'!$A94-'Data Input'!$A93)</f>
        <v>8095.1428571428569</v>
      </c>
      <c r="N94" s="180">
        <f>('Data Input'!N94-'Data Input'!N93)/('Data Input'!$A94-'Data Input'!$A93)</f>
        <v>23425.714285714286</v>
      </c>
      <c r="O94" s="180">
        <f>('Data Input'!O94-'Data Input'!O93)/('Data Input'!$A94-'Data Input'!$A93)</f>
        <v>722.85714285714289</v>
      </c>
      <c r="P94" s="180">
        <f>('Data Input'!P94-'Data Input'!P93)/('Data Input'!$A94-'Data Input'!$A93)</f>
        <v>1506.2857142857142</v>
      </c>
      <c r="Q94" s="180">
        <f>('Data Input'!Q94-'Data Input'!Q93)/('Data Input'!$A94-'Data Input'!$A93)</f>
        <v>4818.5714285714284</v>
      </c>
      <c r="R94" s="180">
        <f t="shared" si="2"/>
        <v>82414.857142857145</v>
      </c>
      <c r="S94" s="180">
        <f>('Data Input'!R94-'Data Input'!R93)/('Data Input'!$A94-'Data Input'!$A93)</f>
        <v>0</v>
      </c>
      <c r="T94" s="180">
        <f t="shared" si="3"/>
        <v>82414.857142857145</v>
      </c>
      <c r="V94" s="245"/>
    </row>
    <row r="95" spans="1:22" x14ac:dyDescent="0.35">
      <c r="A95" s="248">
        <f>'Data Input'!A95</f>
        <v>44831</v>
      </c>
      <c r="B95" s="180">
        <f>('Data Input'!B95-'Data Input'!B94)/('Data Input'!$A95-'Data Input'!$A94)</f>
        <v>11158.571428571429</v>
      </c>
      <c r="C95" s="180">
        <f>('Data Input'!C95-'Data Input'!C94)/('Data Input'!$A95-'Data Input'!$A94)</f>
        <v>0</v>
      </c>
      <c r="D95" s="180">
        <f>('Data Input'!D95-'Data Input'!D94)/('Data Input'!$A95-'Data Input'!$A94)</f>
        <v>4215.5714285714284</v>
      </c>
      <c r="E95" s="180">
        <f>('Data Input'!E95-'Data Input'!E94)/('Data Input'!$A95-'Data Input'!$A94)</f>
        <v>5259.4285714285716</v>
      </c>
      <c r="F95" s="180">
        <f>('Data Input'!F95-'Data Input'!F94)/('Data Input'!$A95-'Data Input'!$A94)</f>
        <v>0</v>
      </c>
      <c r="G95" s="180">
        <f>('Data Input'!G95-'Data Input'!G94)/('Data Input'!$A95-'Data Input'!$A94)</f>
        <v>0</v>
      </c>
      <c r="H95" s="180">
        <f>('Data Input'!H95-'Data Input'!H94)/('Data Input'!$A95-'Data Input'!$A94)</f>
        <v>401.42857142857144</v>
      </c>
      <c r="I95" s="180">
        <f>('Data Input'!I95-'Data Input'!I94)/('Data Input'!$A95-'Data Input'!$A94)</f>
        <v>0</v>
      </c>
      <c r="J95" s="180">
        <f>('Data Input'!J95-'Data Input'!J94)/('Data Input'!$A95-'Data Input'!$A94)</f>
        <v>17627</v>
      </c>
      <c r="K95" s="180">
        <f>('Data Input'!K95-'Data Input'!K94)/('Data Input'!$A95-'Data Input'!$A94)</f>
        <v>-771.42857142857144</v>
      </c>
      <c r="L95" s="180">
        <f>('Data Input'!L95-'Data Input'!L94)/('Data Input'!$A95-'Data Input'!$A94)</f>
        <v>13578.285714285714</v>
      </c>
      <c r="M95" s="180">
        <f>('Data Input'!M95-'Data Input'!M94)/('Data Input'!$A95-'Data Input'!$A94)</f>
        <v>8300.8571428571431</v>
      </c>
      <c r="N95" s="180">
        <f>('Data Input'!N95-'Data Input'!N94)/('Data Input'!$A95-'Data Input'!$A94)</f>
        <v>24275.714285714286</v>
      </c>
      <c r="O95" s="180">
        <f>('Data Input'!O95-'Data Input'!O94)/('Data Input'!$A95-'Data Input'!$A94)</f>
        <v>731.42857142857144</v>
      </c>
      <c r="P95" s="180">
        <f>('Data Input'!P95-'Data Input'!P94)/('Data Input'!$A95-'Data Input'!$A94)</f>
        <v>1551.2857142857142</v>
      </c>
      <c r="Q95" s="180">
        <f>('Data Input'!Q95-'Data Input'!Q94)/('Data Input'!$A95-'Data Input'!$A94)</f>
        <v>5142.1428571428569</v>
      </c>
      <c r="R95" s="180">
        <f t="shared" si="2"/>
        <v>91470.28571428571</v>
      </c>
      <c r="S95" s="180">
        <f>('Data Input'!R95-'Data Input'!R94)/('Data Input'!$A95-'Data Input'!$A94)</f>
        <v>0</v>
      </c>
      <c r="T95" s="180">
        <f t="shared" si="3"/>
        <v>91470.28571428571</v>
      </c>
      <c r="V95" s="245"/>
    </row>
    <row r="96" spans="1:22" x14ac:dyDescent="0.35">
      <c r="A96" s="248">
        <f>'Data Input'!A96</f>
        <v>44838</v>
      </c>
      <c r="B96" s="180">
        <f>('Data Input'!B96-'Data Input'!B95)/('Data Input'!$A96-'Data Input'!$A95)</f>
        <v>10681.428571428571</v>
      </c>
      <c r="C96" s="180">
        <f>('Data Input'!C96-'Data Input'!C95)/('Data Input'!$A96-'Data Input'!$A95)</f>
        <v>0</v>
      </c>
      <c r="D96" s="180">
        <f>('Data Input'!D96-'Data Input'!D95)/('Data Input'!$A96-'Data Input'!$A95)</f>
        <v>2914.4285714285716</v>
      </c>
      <c r="E96" s="180">
        <f>('Data Input'!E96-'Data Input'!E95)/('Data Input'!$A96-'Data Input'!$A95)</f>
        <v>15014.285714285714</v>
      </c>
      <c r="F96" s="180">
        <f>('Data Input'!F96-'Data Input'!F95)/('Data Input'!$A96-'Data Input'!$A95)</f>
        <v>0</v>
      </c>
      <c r="G96" s="180">
        <f>('Data Input'!G96-'Data Input'!G95)/('Data Input'!$A96-'Data Input'!$A95)</f>
        <v>0</v>
      </c>
      <c r="H96" s="180">
        <f>('Data Input'!H96-'Data Input'!H95)/('Data Input'!$A96-'Data Input'!$A95)</f>
        <v>434.28571428571428</v>
      </c>
      <c r="I96" s="180">
        <f>('Data Input'!I96-'Data Input'!I95)/('Data Input'!$A96-'Data Input'!$A95)</f>
        <v>0</v>
      </c>
      <c r="J96" s="180">
        <f>('Data Input'!J96-'Data Input'!J95)/('Data Input'!$A96-'Data Input'!$A95)</f>
        <v>6436.5714285714284</v>
      </c>
      <c r="K96" s="180">
        <f>('Data Input'!K96-'Data Input'!K95)/('Data Input'!$A96-'Data Input'!$A95)</f>
        <v>13455.714285714286</v>
      </c>
      <c r="L96" s="180">
        <f>('Data Input'!L96-'Data Input'!L95)/('Data Input'!$A96-'Data Input'!$A95)</f>
        <v>13348</v>
      </c>
      <c r="M96" s="180">
        <f>('Data Input'!M96-'Data Input'!M95)/('Data Input'!$A96-'Data Input'!$A95)</f>
        <v>8108.1428571428569</v>
      </c>
      <c r="N96" s="180">
        <f>('Data Input'!N96-'Data Input'!N95)/('Data Input'!$A96-'Data Input'!$A95)</f>
        <v>20134.285714285714</v>
      </c>
      <c r="O96" s="180">
        <f>('Data Input'!O96-'Data Input'!O95)/('Data Input'!$A96-'Data Input'!$A95)</f>
        <v>704.28571428571433</v>
      </c>
      <c r="P96" s="180">
        <f>('Data Input'!P96-'Data Input'!P95)/('Data Input'!$A96-'Data Input'!$A95)</f>
        <v>1482.2857142857142</v>
      </c>
      <c r="Q96" s="180">
        <f>('Data Input'!Q96-'Data Input'!Q95)/('Data Input'!$A96-'Data Input'!$A95)</f>
        <v>6275</v>
      </c>
      <c r="R96" s="180">
        <f t="shared" si="2"/>
        <v>98988.714285714275</v>
      </c>
      <c r="S96" s="180">
        <f>('Data Input'!R96-'Data Input'!R95)/('Data Input'!$A96-'Data Input'!$A95)</f>
        <v>0</v>
      </c>
      <c r="T96" s="180">
        <f t="shared" si="3"/>
        <v>98988.714285714275</v>
      </c>
      <c r="V96" s="245"/>
    </row>
    <row r="97" spans="1:22" x14ac:dyDescent="0.35">
      <c r="A97" s="248">
        <f>'Data Input'!A97</f>
        <v>44845</v>
      </c>
      <c r="B97" s="180">
        <f>('Data Input'!B97-'Data Input'!B96)/('Data Input'!$A97-'Data Input'!$A96)</f>
        <v>10497.142857142857</v>
      </c>
      <c r="C97" s="180">
        <f>('Data Input'!C97-'Data Input'!C96)/('Data Input'!$A97-'Data Input'!$A96)</f>
        <v>0</v>
      </c>
      <c r="D97" s="180">
        <f>('Data Input'!D97-'Data Input'!D96)/('Data Input'!$A97-'Data Input'!$A96)</f>
        <v>2710.8571428571427</v>
      </c>
      <c r="E97" s="180">
        <f>('Data Input'!E97-'Data Input'!E96)/('Data Input'!$A97-'Data Input'!$A96)</f>
        <v>585.85714285714289</v>
      </c>
      <c r="F97" s="180">
        <f>('Data Input'!F97-'Data Input'!F96)/('Data Input'!$A97-'Data Input'!$A96)</f>
        <v>0</v>
      </c>
      <c r="G97" s="180">
        <f>('Data Input'!G97-'Data Input'!G96)/('Data Input'!$A97-'Data Input'!$A96)</f>
        <v>0</v>
      </c>
      <c r="H97" s="180">
        <f>('Data Input'!H97-'Data Input'!H96)/('Data Input'!$A97-'Data Input'!$A96)</f>
        <v>177.57142857142858</v>
      </c>
      <c r="I97" s="180">
        <f>('Data Input'!I97-'Data Input'!I96)/('Data Input'!$A97-'Data Input'!$A96)</f>
        <v>0</v>
      </c>
      <c r="J97" s="180">
        <f>('Data Input'!J97-'Data Input'!J96)/('Data Input'!$A97-'Data Input'!$A96)</f>
        <v>5795.4285714285716</v>
      </c>
      <c r="K97" s="180">
        <f>('Data Input'!K97-'Data Input'!K96)/('Data Input'!$A97-'Data Input'!$A96)</f>
        <v>1742.8571428571429</v>
      </c>
      <c r="L97" s="180">
        <f>('Data Input'!L97-'Data Input'!L96)/('Data Input'!$A97-'Data Input'!$A96)</f>
        <v>13624.428571428571</v>
      </c>
      <c r="M97" s="180">
        <f>('Data Input'!M97-'Data Input'!M96)/('Data Input'!$A97-'Data Input'!$A96)</f>
        <v>8054.4285714285716</v>
      </c>
      <c r="N97" s="180">
        <f>('Data Input'!N97-'Data Input'!N96)/('Data Input'!$A97-'Data Input'!$A96)</f>
        <v>27425.428571428572</v>
      </c>
      <c r="O97" s="180">
        <f>('Data Input'!O97-'Data Input'!O96)/('Data Input'!$A97-'Data Input'!$A96)</f>
        <v>731.71428571428567</v>
      </c>
      <c r="P97" s="180">
        <f>('Data Input'!P97-'Data Input'!P96)/('Data Input'!$A97-'Data Input'!$A96)</f>
        <v>1124.1428571428571</v>
      </c>
      <c r="Q97" s="180">
        <f>('Data Input'!Q97-'Data Input'!Q96)/('Data Input'!$A97-'Data Input'!$A96)</f>
        <v>5190.7142857142853</v>
      </c>
      <c r="R97" s="180">
        <f t="shared" si="2"/>
        <v>77660.571428571435</v>
      </c>
      <c r="S97" s="180">
        <f>('Data Input'!R97-'Data Input'!R96)/('Data Input'!$A97-'Data Input'!$A96)</f>
        <v>0</v>
      </c>
      <c r="T97" s="180">
        <f t="shared" si="3"/>
        <v>77660.571428571435</v>
      </c>
      <c r="V97" s="245"/>
    </row>
    <row r="98" spans="1:22" x14ac:dyDescent="0.35">
      <c r="A98" s="248">
        <f>'Data Input'!A98</f>
        <v>44852</v>
      </c>
      <c r="B98" s="180">
        <f>('Data Input'!B98-'Data Input'!B97)/('Data Input'!$A98-'Data Input'!$A97)</f>
        <v>10274.285714285714</v>
      </c>
      <c r="C98" s="180">
        <f>('Data Input'!C98-'Data Input'!C97)/('Data Input'!$A98-'Data Input'!$A97)</f>
        <v>0</v>
      </c>
      <c r="D98" s="180">
        <f>('Data Input'!D98-'Data Input'!D97)/('Data Input'!$A98-'Data Input'!$A97)</f>
        <v>2780.5714285714284</v>
      </c>
      <c r="E98" s="180">
        <v>0</v>
      </c>
      <c r="F98" s="180">
        <f>('Data Input'!F98-'Data Input'!F97)/('Data Input'!$A98-'Data Input'!$A97)</f>
        <v>0</v>
      </c>
      <c r="G98" s="180">
        <f>('Data Input'!G98-'Data Input'!G97)/('Data Input'!$A98-'Data Input'!$A97)</f>
        <v>0</v>
      </c>
      <c r="H98" s="180">
        <f>('Data Input'!H98-'Data Input'!H97)/('Data Input'!$A98-'Data Input'!$A97)</f>
        <v>1562.4285714285713</v>
      </c>
      <c r="I98" s="180">
        <f>('Data Input'!I98-'Data Input'!I97)/('Data Input'!$A98-'Data Input'!$A97)</f>
        <v>0</v>
      </c>
      <c r="J98" s="180">
        <f>('Data Input'!J98-'Data Input'!J97)/('Data Input'!$A98-'Data Input'!$A97)</f>
        <v>14494.142857142857</v>
      </c>
      <c r="K98" s="180">
        <v>18000</v>
      </c>
      <c r="L98" s="180">
        <f>('Data Input'!L98-'Data Input'!L97)/('Data Input'!$A98-'Data Input'!$A97)</f>
        <v>4228</v>
      </c>
      <c r="M98" s="180">
        <f>('Data Input'!M98-'Data Input'!M97)/('Data Input'!$A98-'Data Input'!$A97)</f>
        <v>7876.7142857142853</v>
      </c>
      <c r="N98" s="180">
        <f>('Data Input'!N98-'Data Input'!N97)/('Data Input'!$A98-'Data Input'!$A97)</f>
        <v>13043.142857142857</v>
      </c>
      <c r="O98" s="180">
        <f>('Data Input'!O98-'Data Input'!O97)/('Data Input'!$A98-'Data Input'!$A97)</f>
        <v>763.71428571428567</v>
      </c>
      <c r="P98" s="180">
        <f>('Data Input'!P98-'Data Input'!P97)/('Data Input'!$A98-'Data Input'!$A97)</f>
        <v>1833.5714285714287</v>
      </c>
      <c r="Q98" s="180">
        <f>('Data Input'!Q98-'Data Input'!Q97)/('Data Input'!$A98-'Data Input'!$A97)</f>
        <v>4993.5714285714284</v>
      </c>
      <c r="R98" s="180">
        <f t="shared" si="2"/>
        <v>79850.14285714287</v>
      </c>
      <c r="S98" s="180">
        <f>('Data Input'!R98-'Data Input'!R97)/('Data Input'!$A98-'Data Input'!$A97)</f>
        <v>0</v>
      </c>
      <c r="T98" s="180">
        <f t="shared" si="3"/>
        <v>79850.14285714287</v>
      </c>
      <c r="V98" s="245"/>
    </row>
    <row r="99" spans="1:22" x14ac:dyDescent="0.35">
      <c r="A99" s="248">
        <f>'Data Input'!A99</f>
        <v>44859</v>
      </c>
      <c r="B99" s="180">
        <f>('Data Input'!B99-'Data Input'!B98)/('Data Input'!$A99-'Data Input'!$A98)</f>
        <v>10158.142857142857</v>
      </c>
      <c r="C99" s="180">
        <f>('Data Input'!C99-'Data Input'!C98)/('Data Input'!$A99-'Data Input'!$A98)</f>
        <v>0</v>
      </c>
      <c r="D99" s="180">
        <f>('Data Input'!D99-'Data Input'!D98)/('Data Input'!$A99-'Data Input'!$A98)</f>
        <v>808.57142857142856</v>
      </c>
      <c r="E99" s="180">
        <f>('Data Input'!E99-'Data Input'!E98)/('Data Input'!$A99-'Data Input'!$A98)</f>
        <v>4484.4285714285716</v>
      </c>
      <c r="F99" s="180">
        <f>('Data Input'!F99-'Data Input'!F98)/('Data Input'!$A99-'Data Input'!$A98)</f>
        <v>0</v>
      </c>
      <c r="G99" s="180">
        <f>('Data Input'!G99-'Data Input'!G98)/('Data Input'!$A99-'Data Input'!$A98)</f>
        <v>0</v>
      </c>
      <c r="H99" s="180">
        <f>('Data Input'!H99-'Data Input'!H98)/('Data Input'!$A99-'Data Input'!$A98)</f>
        <v>491.42857142857144</v>
      </c>
      <c r="I99" s="180">
        <f>('Data Input'!I99-'Data Input'!I98)/('Data Input'!$A99-'Data Input'!$A98)</f>
        <v>0</v>
      </c>
      <c r="J99" s="180">
        <f>('Data Input'!J99-'Data Input'!J98)/('Data Input'!$A99-'Data Input'!$A98)</f>
        <v>7143.8571428571431</v>
      </c>
      <c r="K99" s="180">
        <f>('Data Input'!K99-'Data Input'!K98)/('Data Input'!$A99-'Data Input'!$A98)</f>
        <v>18598.571428571428</v>
      </c>
      <c r="L99" s="180">
        <f>('Data Input'!L99-'Data Input'!L98)/('Data Input'!$A99-'Data Input'!$A98)</f>
        <v>0</v>
      </c>
      <c r="M99" s="180">
        <f>('Data Input'!M99-'Data Input'!M98)/('Data Input'!$A99-'Data Input'!$A98)</f>
        <v>8047.5714285714284</v>
      </c>
      <c r="N99" s="180">
        <f>('Data Input'!N99-'Data Input'!N98)/('Data Input'!$A99-'Data Input'!$A98)</f>
        <v>20281.428571428572</v>
      </c>
      <c r="O99" s="180">
        <f>('Data Input'!O99-'Data Input'!O98)/('Data Input'!$A99-'Data Input'!$A98)</f>
        <v>842.57142857142856</v>
      </c>
      <c r="P99" s="180">
        <f>('Data Input'!P99-'Data Input'!P98)/('Data Input'!$A99-'Data Input'!$A98)</f>
        <v>1486</v>
      </c>
      <c r="Q99" s="180">
        <f>('Data Input'!Q99-'Data Input'!Q98)/('Data Input'!$A99-'Data Input'!$A98)</f>
        <v>4858.5714285714284</v>
      </c>
      <c r="R99" s="180">
        <f t="shared" si="2"/>
        <v>77201.14285714287</v>
      </c>
      <c r="S99" s="180">
        <v>0</v>
      </c>
      <c r="T99" s="180">
        <f t="shared" si="3"/>
        <v>77201.14285714287</v>
      </c>
      <c r="V99" s="245"/>
    </row>
    <row r="100" spans="1:22" x14ac:dyDescent="0.35">
      <c r="A100" s="248">
        <f>'Data Input'!A100</f>
        <v>44866</v>
      </c>
      <c r="B100" s="180">
        <f>('Data Input'!B100-'Data Input'!B99)/('Data Input'!$A100-'Data Input'!$A99)</f>
        <v>10182.857142857143</v>
      </c>
      <c r="C100" s="180">
        <f>('Data Input'!C100-'Data Input'!C99)/('Data Input'!$A100-'Data Input'!$A99)</f>
        <v>0</v>
      </c>
      <c r="D100" s="180">
        <f>('Data Input'!D100-'Data Input'!D99)/('Data Input'!$A100-'Data Input'!$A99)</f>
        <v>1681.4285714285713</v>
      </c>
      <c r="E100" s="180">
        <f>('Data Input'!E100-'Data Input'!E99)/('Data Input'!$A100-'Data Input'!$A99)</f>
        <v>4511.8571428571431</v>
      </c>
      <c r="F100" s="180">
        <f>('Data Input'!F100-'Data Input'!F99)/('Data Input'!$A100-'Data Input'!$A99)</f>
        <v>0</v>
      </c>
      <c r="G100" s="180">
        <f>('Data Input'!G100-'Data Input'!G99)/('Data Input'!$A100-'Data Input'!$A99)</f>
        <v>0</v>
      </c>
      <c r="H100" s="180">
        <f>('Data Input'!H100-'Data Input'!H99)/('Data Input'!$A100-'Data Input'!$A99)</f>
        <v>797.14285714285711</v>
      </c>
      <c r="I100" s="180">
        <f>('Data Input'!I100-'Data Input'!I99)/('Data Input'!$A100-'Data Input'!$A99)</f>
        <v>0</v>
      </c>
      <c r="J100" s="180">
        <f>('Data Input'!J100-'Data Input'!J99)/('Data Input'!$A100-'Data Input'!$A99)</f>
        <v>12338.714285714286</v>
      </c>
      <c r="K100" s="180">
        <f>('Data Input'!K100-'Data Input'!K99)/('Data Input'!$A100-'Data Input'!$A99)</f>
        <v>18168.571428571428</v>
      </c>
      <c r="L100" s="180">
        <f>('Data Input'!L100-'Data Input'!L99)/('Data Input'!$A100-'Data Input'!$A99)</f>
        <v>0</v>
      </c>
      <c r="M100" s="180">
        <f>('Data Input'!M100-'Data Input'!M99)/('Data Input'!$A100-'Data Input'!$A99)</f>
        <v>8073.4285714285716</v>
      </c>
      <c r="N100" s="180">
        <f>('Data Input'!N100-'Data Input'!N99)/('Data Input'!$A100-'Data Input'!$A99)</f>
        <v>11782.857142857143</v>
      </c>
      <c r="O100" s="180">
        <f>('Data Input'!O100-'Data Input'!O99)/('Data Input'!$A100-'Data Input'!$A99)</f>
        <v>426.28571428571428</v>
      </c>
      <c r="P100" s="180">
        <f>('Data Input'!P100-'Data Input'!P99)/('Data Input'!$A100-'Data Input'!$A99)</f>
        <v>1509.1428571428571</v>
      </c>
      <c r="Q100" s="180">
        <f>('Data Input'!Q100-'Data Input'!Q99)/('Data Input'!$A100-'Data Input'!$A99)</f>
        <v>4850</v>
      </c>
      <c r="R100" s="180">
        <f t="shared" ref="R100:R105" si="4">SUM(B100:Q100)</f>
        <v>74322.28571428571</v>
      </c>
      <c r="S100" s="180">
        <v>0</v>
      </c>
      <c r="T100" s="180">
        <f t="shared" ref="T100:T105" si="5">R100-S100</f>
        <v>74322.28571428571</v>
      </c>
      <c r="V100" s="245"/>
    </row>
    <row r="101" spans="1:22" x14ac:dyDescent="0.35">
      <c r="A101" s="248">
        <f>'Data Input'!A101</f>
        <v>44873</v>
      </c>
      <c r="B101" s="180">
        <f>('Data Input'!B101-'Data Input'!B100)/('Data Input'!$A101-'Data Input'!$A100)</f>
        <v>10530.857142857143</v>
      </c>
      <c r="C101" s="180">
        <f>('Data Input'!C101-'Data Input'!C100)/('Data Input'!$A101-'Data Input'!$A100)</f>
        <v>0</v>
      </c>
      <c r="D101" s="180">
        <f>('Data Input'!D101-'Data Input'!D100)/('Data Input'!$A101-'Data Input'!$A100)</f>
        <v>1582.8571428571429</v>
      </c>
      <c r="E101" s="180">
        <f>('Data Input'!E101-'Data Input'!E100)/('Data Input'!$A101-'Data Input'!$A100)</f>
        <v>4257.7142857142853</v>
      </c>
      <c r="F101" s="180">
        <f>('Data Input'!F101-'Data Input'!F100)/('Data Input'!$A101-'Data Input'!$A100)</f>
        <v>0</v>
      </c>
      <c r="G101" s="180">
        <f>('Data Input'!G101-'Data Input'!G100)/('Data Input'!$A101-'Data Input'!$A100)</f>
        <v>0</v>
      </c>
      <c r="H101" s="180">
        <f>('Data Input'!H101-'Data Input'!H100)/('Data Input'!$A101-'Data Input'!$A100)</f>
        <v>775.71428571428567</v>
      </c>
      <c r="I101" s="180">
        <f>('Data Input'!I101-'Data Input'!I100)/('Data Input'!$A101-'Data Input'!$A100)</f>
        <v>0</v>
      </c>
      <c r="J101" s="180">
        <f>('Data Input'!J101-'Data Input'!J100)/('Data Input'!$A101-'Data Input'!$A100)</f>
        <v>10253.142857142857</v>
      </c>
      <c r="K101" s="180">
        <f>('Data Input'!K101-'Data Input'!K100)/('Data Input'!$A101-'Data Input'!$A100)</f>
        <v>17432.857142857141</v>
      </c>
      <c r="L101" s="180">
        <f>('Data Input'!L101-'Data Input'!L100)/('Data Input'!$A101-'Data Input'!$A100)</f>
        <v>5752.8571428571431</v>
      </c>
      <c r="M101" s="180">
        <f>('Data Input'!M101-'Data Input'!M100)/('Data Input'!$A101-'Data Input'!$A100)</f>
        <v>8055.5714285714284</v>
      </c>
      <c r="N101" s="180">
        <f>('Data Input'!N101-'Data Input'!N100)/('Data Input'!$A101-'Data Input'!$A100)</f>
        <v>18527.142857142859</v>
      </c>
      <c r="O101" s="180">
        <f>('Data Input'!O101-'Data Input'!O100)/('Data Input'!$A101-'Data Input'!$A100)</f>
        <v>672.85714285714289</v>
      </c>
      <c r="P101" s="180">
        <f>('Data Input'!P101-'Data Input'!P100)/('Data Input'!$A101-'Data Input'!$A100)</f>
        <v>1437.8571428571429</v>
      </c>
      <c r="Q101" s="180">
        <f>('Data Input'!Q101-'Data Input'!Q100)/('Data Input'!$A101-'Data Input'!$A100)</f>
        <v>4558.5714285714284</v>
      </c>
      <c r="R101" s="180">
        <f t="shared" si="4"/>
        <v>83838.000000000015</v>
      </c>
      <c r="S101" s="180">
        <f>('Data Input'!R101-'Data Input'!R100)/('Data Input'!$A101-'Data Input'!$A100)</f>
        <v>0</v>
      </c>
      <c r="T101" s="180">
        <f t="shared" si="5"/>
        <v>83838.000000000015</v>
      </c>
      <c r="V101" s="245"/>
    </row>
    <row r="102" spans="1:22" x14ac:dyDescent="0.35">
      <c r="A102" s="248">
        <f>'Data Input'!A102</f>
        <v>44880</v>
      </c>
      <c r="B102" s="180">
        <f>('Data Input'!B102-'Data Input'!B101)/('Data Input'!$A102-'Data Input'!$A101)</f>
        <v>10513.571428571429</v>
      </c>
      <c r="C102" s="180">
        <f>('Data Input'!C102-'Data Input'!C101)/('Data Input'!$A102-'Data Input'!$A101)</f>
        <v>18916.857142857141</v>
      </c>
      <c r="D102" s="180">
        <f>('Data Input'!D102-'Data Input'!D101)/('Data Input'!$A102-'Data Input'!$A101)</f>
        <v>1557.1428571428571</v>
      </c>
      <c r="E102" s="180">
        <f>('Data Input'!E102-'Data Input'!E101)/('Data Input'!$A102-'Data Input'!$A101)</f>
        <v>4219</v>
      </c>
      <c r="F102" s="180">
        <f>('Data Input'!F102-'Data Input'!F101)/('Data Input'!$A102-'Data Input'!$A101)</f>
        <v>0</v>
      </c>
      <c r="G102" s="180">
        <f>('Data Input'!G102-'Data Input'!G101)/('Data Input'!$A102-'Data Input'!$A101)</f>
        <v>0</v>
      </c>
      <c r="H102" s="180">
        <f>('Data Input'!H102-'Data Input'!H101)/('Data Input'!$A102-'Data Input'!$A101)</f>
        <v>768.57142857142856</v>
      </c>
      <c r="I102" s="180">
        <f>('Data Input'!I102-'Data Input'!I101)/('Data Input'!$A102-'Data Input'!$A101)</f>
        <v>0</v>
      </c>
      <c r="J102" s="180">
        <f>('Data Input'!J102-'Data Input'!J101)/('Data Input'!$A102-'Data Input'!$A101)</f>
        <v>16678.428571428572</v>
      </c>
      <c r="K102" s="180">
        <f>('Data Input'!K102-'Data Input'!K101)/('Data Input'!$A102-'Data Input'!$A101)</f>
        <v>17151.428571428572</v>
      </c>
      <c r="L102" s="180">
        <f>('Data Input'!L102-'Data Input'!L101)/('Data Input'!$A102-'Data Input'!$A101)</f>
        <v>0</v>
      </c>
      <c r="M102" s="180">
        <f>('Data Input'!M102-'Data Input'!M101)/('Data Input'!$A102-'Data Input'!$A101)</f>
        <v>8142.2857142857147</v>
      </c>
      <c r="N102" s="180">
        <f>('Data Input'!N102-'Data Input'!N101)/('Data Input'!$A102-'Data Input'!$A101)</f>
        <v>22342.857142857141</v>
      </c>
      <c r="O102" s="180">
        <f>('Data Input'!O102-'Data Input'!O101)/('Data Input'!$A102-'Data Input'!$A101)</f>
        <v>684.28571428571433</v>
      </c>
      <c r="P102" s="180">
        <f>('Data Input'!P102-'Data Input'!P101)/('Data Input'!$A102-'Data Input'!$A101)</f>
        <v>1459.1428571428571</v>
      </c>
      <c r="Q102" s="180">
        <f>('Data Input'!Q102-'Data Input'!Q101)/('Data Input'!$A102-'Data Input'!$A101)</f>
        <v>4355.7142857142853</v>
      </c>
      <c r="R102" s="180">
        <f t="shared" si="4"/>
        <v>106789.28571428571</v>
      </c>
      <c r="S102" s="180">
        <f>('Data Input'!R102-'Data Input'!R101)/('Data Input'!$A102-'Data Input'!$A101)</f>
        <v>0</v>
      </c>
      <c r="T102" s="180">
        <f t="shared" si="5"/>
        <v>106789.28571428571</v>
      </c>
      <c r="V102" s="245"/>
    </row>
    <row r="103" spans="1:22" x14ac:dyDescent="0.35">
      <c r="A103" s="248">
        <f>'Data Input'!A103</f>
        <v>44887</v>
      </c>
      <c r="B103" s="180">
        <f>('Data Input'!B103-'Data Input'!B102)/('Data Input'!$A103-'Data Input'!$A102)</f>
        <v>10162.428571428571</v>
      </c>
      <c r="C103" s="180">
        <f>('Data Input'!C103-'Data Input'!C102)/('Data Input'!$A103-'Data Input'!$A102)</f>
        <v>0</v>
      </c>
      <c r="D103" s="180">
        <f>('Data Input'!D103-'Data Input'!D102)/('Data Input'!$A103-'Data Input'!$A102)</f>
        <v>1296.2857142857142</v>
      </c>
      <c r="E103" s="180">
        <f>('Data Input'!E103-'Data Input'!E102)/('Data Input'!$A103-'Data Input'!$A102)</f>
        <v>4300.5714285714284</v>
      </c>
      <c r="F103" s="180">
        <f>('Data Input'!F103-'Data Input'!F102)/('Data Input'!$A103-'Data Input'!$A102)</f>
        <v>0</v>
      </c>
      <c r="G103" s="180">
        <f>('Data Input'!G103-'Data Input'!G102)/('Data Input'!$A103-'Data Input'!$A102)</f>
        <v>0</v>
      </c>
      <c r="H103" s="180">
        <f>('Data Input'!H103-'Data Input'!H102)/('Data Input'!$A103-'Data Input'!$A102)</f>
        <v>682.42857142857144</v>
      </c>
      <c r="I103" s="180">
        <f>('Data Input'!I103-'Data Input'!I102)/('Data Input'!$A103-'Data Input'!$A102)</f>
        <v>0</v>
      </c>
      <c r="J103" s="180">
        <f>('Data Input'!J103-'Data Input'!J102)/('Data Input'!$A103-'Data Input'!$A102)</f>
        <v>10715</v>
      </c>
      <c r="K103" s="180">
        <f>('Data Input'!K103-'Data Input'!K102)/('Data Input'!$A103-'Data Input'!$A102)</f>
        <v>16925</v>
      </c>
      <c r="L103" s="180">
        <f>('Data Input'!L103-'Data Input'!L102)/('Data Input'!$A103-'Data Input'!$A102)</f>
        <v>7868.2857142857147</v>
      </c>
      <c r="M103" s="180">
        <f>('Data Input'!M103-'Data Input'!M102)/('Data Input'!$A103-'Data Input'!$A102)</f>
        <v>8117.5714285714284</v>
      </c>
      <c r="N103" s="180">
        <f>('Data Input'!N103-'Data Input'!N102)/('Data Input'!$A103-'Data Input'!$A102)</f>
        <v>17676.428571428572</v>
      </c>
      <c r="O103" s="180">
        <f>('Data Input'!O103-'Data Input'!O102)/('Data Input'!$A103-'Data Input'!$A102)</f>
        <v>946.71428571428567</v>
      </c>
      <c r="P103" s="180">
        <f>('Data Input'!P103-'Data Input'!P102)/('Data Input'!$A103-'Data Input'!$A102)</f>
        <v>1284.1428571428571</v>
      </c>
      <c r="Q103" s="180">
        <f>('Data Input'!Q103-'Data Input'!Q102)/('Data Input'!$A103-'Data Input'!$A102)</f>
        <v>4842.8571428571431</v>
      </c>
      <c r="R103" s="180">
        <f t="shared" si="4"/>
        <v>84817.71428571429</v>
      </c>
      <c r="S103" s="180">
        <f>('Data Input'!R103-'Data Input'!R102)/('Data Input'!$A103-'Data Input'!$A102)</f>
        <v>0</v>
      </c>
      <c r="T103" s="180">
        <f t="shared" si="5"/>
        <v>84817.71428571429</v>
      </c>
      <c r="V103" s="245"/>
    </row>
    <row r="104" spans="1:22" x14ac:dyDescent="0.35">
      <c r="A104" s="248">
        <f>'Data Input'!A104</f>
        <v>44894</v>
      </c>
      <c r="B104" s="180">
        <f>('Data Input'!B104-'Data Input'!B103)/('Data Input'!$A104-'Data Input'!$A103)</f>
        <v>10224.714285714286</v>
      </c>
      <c r="C104" s="180">
        <f>('Data Input'!C104-'Data Input'!C103)/('Data Input'!$A104-'Data Input'!$A103)</f>
        <v>0</v>
      </c>
      <c r="D104" s="180">
        <f>('Data Input'!D104-'Data Input'!D103)/('Data Input'!$A104-'Data Input'!$A103)</f>
        <v>2038</v>
      </c>
      <c r="E104" s="180">
        <f>('Data Input'!E104-'Data Input'!E103)/('Data Input'!$A104-'Data Input'!$A103)</f>
        <v>3549.5714285714284</v>
      </c>
      <c r="F104" s="180">
        <f>('Data Input'!F104-'Data Input'!F103)/('Data Input'!$A104-'Data Input'!$A103)</f>
        <v>0</v>
      </c>
      <c r="G104" s="180">
        <f>('Data Input'!G104-'Data Input'!G103)/('Data Input'!$A104-'Data Input'!$A103)</f>
        <v>0</v>
      </c>
      <c r="H104" s="180">
        <f>('Data Input'!H104-'Data Input'!H103)/('Data Input'!$A104-'Data Input'!$A103)</f>
        <v>807.57142857142856</v>
      </c>
      <c r="I104" s="180">
        <f>('Data Input'!I104-'Data Input'!I103)/('Data Input'!$A104-'Data Input'!$A103)</f>
        <v>0</v>
      </c>
      <c r="J104" s="180">
        <f>('Data Input'!J104-'Data Input'!J103)/('Data Input'!$A104-'Data Input'!$A103)</f>
        <v>1168.8571428571429</v>
      </c>
      <c r="K104" s="180">
        <f>('Data Input'!K104-'Data Input'!K103)/('Data Input'!$A104-'Data Input'!$A103)</f>
        <v>16763.571428571428</v>
      </c>
      <c r="L104" s="180">
        <f>('Data Input'!L104-'Data Input'!L103)/('Data Input'!$A104-'Data Input'!$A103)</f>
        <v>13589</v>
      </c>
      <c r="M104" s="180">
        <f>('Data Input'!M104-'Data Input'!M103)/('Data Input'!$A104-'Data Input'!$A103)</f>
        <v>8244.2857142857138</v>
      </c>
      <c r="N104" s="180">
        <f>('Data Input'!N104-'Data Input'!N103)/('Data Input'!$A104-'Data Input'!$A103)</f>
        <v>14310.714285714286</v>
      </c>
      <c r="O104" s="180">
        <f>('Data Input'!O104-'Data Input'!O103)/('Data Input'!$A104-'Data Input'!$A103)</f>
        <v>416.14285714285717</v>
      </c>
      <c r="P104" s="180">
        <f>('Data Input'!P104-'Data Input'!P103)/('Data Input'!$A104-'Data Input'!$A103)</f>
        <v>1640.4285714285713</v>
      </c>
      <c r="Q104" s="180">
        <f>('Data Input'!Q104-'Data Input'!Q103)/('Data Input'!$A104-'Data Input'!$A103)</f>
        <v>3282.8571428571427</v>
      </c>
      <c r="R104" s="180">
        <f t="shared" si="4"/>
        <v>76035.714285714275</v>
      </c>
      <c r="S104" s="180">
        <f>('Data Input'!R104-'Data Input'!R103)/('Data Input'!$A104-'Data Input'!$A103)</f>
        <v>0</v>
      </c>
      <c r="T104" s="180">
        <f t="shared" si="5"/>
        <v>76035.714285714275</v>
      </c>
      <c r="V104" s="245"/>
    </row>
    <row r="105" spans="1:22" x14ac:dyDescent="0.35">
      <c r="A105" s="248">
        <f>'Data Input'!A105</f>
        <v>44901</v>
      </c>
      <c r="B105" s="180">
        <f>('Data Input'!B105-'Data Input'!B104)/('Data Input'!$A105-'Data Input'!$A104)</f>
        <v>9692</v>
      </c>
      <c r="C105" s="180">
        <f>('Data Input'!C105-'Data Input'!C104)/('Data Input'!$A105-'Data Input'!$A104)</f>
        <v>0</v>
      </c>
      <c r="D105" s="180">
        <f>('Data Input'!D105-'Data Input'!D104)/('Data Input'!$A105-'Data Input'!$A104)</f>
        <v>2999.2857142857142</v>
      </c>
      <c r="E105" s="180">
        <f>('Data Input'!E105-'Data Input'!E104)/('Data Input'!$A105-'Data Input'!$A104)</f>
        <v>2843</v>
      </c>
      <c r="F105" s="180">
        <f>('Data Input'!F105-'Data Input'!F104)/('Data Input'!$A105-'Data Input'!$A104)</f>
        <v>0</v>
      </c>
      <c r="G105" s="180">
        <f>('Data Input'!G105-'Data Input'!G104)/('Data Input'!$A105-'Data Input'!$A104)</f>
        <v>0</v>
      </c>
      <c r="H105" s="180">
        <f>('Data Input'!H105-'Data Input'!H104)/('Data Input'!$A105-'Data Input'!$A104)</f>
        <v>727.14285714285711</v>
      </c>
      <c r="I105" s="180">
        <f>('Data Input'!I105-'Data Input'!I104)/('Data Input'!$A105-'Data Input'!$A104)</f>
        <v>0</v>
      </c>
      <c r="J105" s="180">
        <f>('Data Input'!J105-'Data Input'!J104)/('Data Input'!$A105-'Data Input'!$A104)</f>
        <v>1581</v>
      </c>
      <c r="K105" s="180">
        <f>('Data Input'!K105-'Data Input'!K104)/('Data Input'!$A105-'Data Input'!$A104)</f>
        <v>16095.714285714286</v>
      </c>
      <c r="L105" s="180">
        <f>('Data Input'!L105-'Data Input'!L104)/('Data Input'!$A105-'Data Input'!$A104)</f>
        <v>12871.428571428571</v>
      </c>
      <c r="M105" s="180">
        <f>('Data Input'!M105-'Data Input'!M104)/('Data Input'!$A105-'Data Input'!$A104)</f>
        <v>8062.4285714285716</v>
      </c>
      <c r="N105" s="180">
        <f>('Data Input'!N105-'Data Input'!N104)/('Data Input'!$A105-'Data Input'!$A104)</f>
        <v>13166.714285714286</v>
      </c>
      <c r="O105" s="180">
        <f>('Data Input'!O105-'Data Input'!O104)/('Data Input'!$A105-'Data Input'!$A104)</f>
        <v>284.28571428571428</v>
      </c>
      <c r="P105" s="180">
        <f>('Data Input'!P105-'Data Input'!P104)/('Data Input'!$A105-'Data Input'!$A104)</f>
        <v>1585.4285714285713</v>
      </c>
      <c r="Q105" s="180">
        <f>('Data Input'!Q105-'Data Input'!Q104)/('Data Input'!$A105-'Data Input'!$A104)</f>
        <v>4090</v>
      </c>
      <c r="R105" s="180">
        <f t="shared" si="4"/>
        <v>73998.428571428565</v>
      </c>
      <c r="S105" s="180">
        <f>('Data Input'!R105-'Data Input'!R104)/('Data Input'!$A105-'Data Input'!$A104)</f>
        <v>0</v>
      </c>
      <c r="T105" s="180">
        <f t="shared" si="5"/>
        <v>73998.428571428565</v>
      </c>
      <c r="V105" s="245"/>
    </row>
    <row r="106" spans="1:22" x14ac:dyDescent="0.35">
      <c r="A106" s="248">
        <f>'Data Input'!A106</f>
        <v>44908</v>
      </c>
      <c r="B106" s="180">
        <f>('Data Input'!B106-'Data Input'!B105)/('Data Input'!$A106-'Data Input'!$A105)</f>
        <v>9824.5714285714294</v>
      </c>
      <c r="C106" s="180">
        <f>('Data Input'!C106-'Data Input'!C105)/('Data Input'!$A106-'Data Input'!$A105)</f>
        <v>0</v>
      </c>
      <c r="D106" s="180">
        <f>('Data Input'!D106-'Data Input'!D105)/('Data Input'!$A106-'Data Input'!$A105)</f>
        <v>2148.4285714285716</v>
      </c>
      <c r="E106" s="180">
        <f>('Data Input'!E106-'Data Input'!E105)/('Data Input'!$A106-'Data Input'!$A105)</f>
        <v>3008.4285714285716</v>
      </c>
      <c r="F106" s="180">
        <f>('Data Input'!F106-'Data Input'!F105)/('Data Input'!$A106-'Data Input'!$A105)</f>
        <v>0</v>
      </c>
      <c r="G106" s="180">
        <f>('Data Input'!G106-'Data Input'!G105)/('Data Input'!$A106-'Data Input'!$A105)</f>
        <v>0</v>
      </c>
      <c r="H106" s="180">
        <f>('Data Input'!H106-'Data Input'!H105)/('Data Input'!$A106-'Data Input'!$A105)</f>
        <v>738.85714285714289</v>
      </c>
      <c r="I106" s="180">
        <f>('Data Input'!I106-'Data Input'!I105)/('Data Input'!$A106-'Data Input'!$A105)</f>
        <v>0</v>
      </c>
      <c r="J106" s="180">
        <f>('Data Input'!J106-'Data Input'!J105)/('Data Input'!$A106-'Data Input'!$A105)</f>
        <v>1636.7142857142858</v>
      </c>
      <c r="K106" s="180">
        <f>('Data Input'!K106-'Data Input'!K105)/('Data Input'!$A106-'Data Input'!$A105)</f>
        <v>16331.428571428571</v>
      </c>
      <c r="L106" s="180">
        <f>('Data Input'!L106-'Data Input'!L105)/('Data Input'!$A106-'Data Input'!$A105)</f>
        <v>13111</v>
      </c>
      <c r="M106" s="180">
        <f>('Data Input'!M106-'Data Input'!M105)/('Data Input'!$A106-'Data Input'!$A105)</f>
        <v>8143.7142857142853</v>
      </c>
      <c r="N106" s="180">
        <f>('Data Input'!N106-'Data Input'!N105)/('Data Input'!$A106-'Data Input'!$A105)</f>
        <v>16139.714285714286</v>
      </c>
      <c r="O106" s="180">
        <f>('Data Input'!O106-'Data Input'!O105)/('Data Input'!$A106-'Data Input'!$A105)</f>
        <v>442.42857142857144</v>
      </c>
      <c r="P106" s="180">
        <f>('Data Input'!P106-'Data Input'!P105)/('Data Input'!$A106-'Data Input'!$A105)</f>
        <v>1457.5714285714287</v>
      </c>
      <c r="Q106" s="180">
        <f>('Data Input'!Q106-'Data Input'!Q105)/('Data Input'!$A106-'Data Input'!$A105)</f>
        <v>4267.1428571428569</v>
      </c>
      <c r="R106" s="180">
        <f t="shared" si="2"/>
        <v>77250</v>
      </c>
      <c r="S106" s="180">
        <f>('Data Input'!R106-'Data Input'!R105)/('Data Input'!$A106-'Data Input'!$A105)</f>
        <v>0</v>
      </c>
      <c r="T106" s="180">
        <f t="shared" si="3"/>
        <v>77250</v>
      </c>
      <c r="V106" s="245"/>
    </row>
    <row r="107" spans="1:22" x14ac:dyDescent="0.35">
      <c r="A107" s="248">
        <f>'Data Input'!A107</f>
        <v>44915</v>
      </c>
      <c r="B107" s="180">
        <f>('Data Input'!B107-'Data Input'!B106)/('Data Input'!$A107-'Data Input'!$A106)</f>
        <v>9747.1428571428569</v>
      </c>
      <c r="C107" s="180">
        <v>0</v>
      </c>
      <c r="D107" s="180">
        <v>0</v>
      </c>
      <c r="E107" s="180">
        <f>('Data Input'!E107-'Data Input'!E106)/('Data Input'!$A107-'Data Input'!$A106)</f>
        <v>5555.5714285714284</v>
      </c>
      <c r="F107" s="180">
        <f>('Data Input'!F107-'Data Input'!F106)/('Data Input'!$A107-'Data Input'!$A106)</f>
        <v>0</v>
      </c>
      <c r="G107" s="180">
        <f>('Data Input'!G107-'Data Input'!G106)/('Data Input'!$A107-'Data Input'!$A106)</f>
        <v>0</v>
      </c>
      <c r="H107" s="180">
        <f>('Data Input'!H107-'Data Input'!H106)/('Data Input'!$A107-'Data Input'!$A106)</f>
        <v>726.85714285714289</v>
      </c>
      <c r="I107" s="180">
        <f>('Data Input'!I107-'Data Input'!I106)/('Data Input'!$A107-'Data Input'!$A106)</f>
        <v>0</v>
      </c>
      <c r="J107" s="180">
        <f>('Data Input'!J107-'Data Input'!J106)/('Data Input'!$A107-'Data Input'!$A106)</f>
        <v>26211</v>
      </c>
      <c r="K107" s="180">
        <v>15000</v>
      </c>
      <c r="L107" s="180">
        <f>('Data Input'!L107-'Data Input'!L106)/('Data Input'!$A107-'Data Input'!$A106)</f>
        <v>13162.142857142857</v>
      </c>
      <c r="M107" s="180">
        <f>('Data Input'!M107-'Data Input'!M106)/('Data Input'!$A107-'Data Input'!$A106)</f>
        <v>8263</v>
      </c>
      <c r="N107" s="180">
        <f>('Data Input'!N107-'Data Input'!N106)/('Data Input'!$A107-'Data Input'!$A106)</f>
        <v>14403.428571428571</v>
      </c>
      <c r="O107" s="180">
        <f>('Data Input'!O107-'Data Input'!O106)/('Data Input'!$A107-'Data Input'!$A106)</f>
        <v>535.42857142857144</v>
      </c>
      <c r="P107" s="180">
        <f>('Data Input'!P107-'Data Input'!P106)/('Data Input'!$A107-'Data Input'!$A106)</f>
        <v>1333.7142857142858</v>
      </c>
      <c r="Q107" s="180">
        <f>('Data Input'!Q107-'Data Input'!Q106)/('Data Input'!$A107-'Data Input'!$A106)</f>
        <v>4317.1428571428569</v>
      </c>
      <c r="R107" s="180">
        <f t="shared" si="2"/>
        <v>99255.428571428565</v>
      </c>
      <c r="S107" s="180">
        <f>('Data Input'!R107-'Data Input'!R106)/('Data Input'!$A107-'Data Input'!$A106)</f>
        <v>0</v>
      </c>
      <c r="T107" s="180">
        <f t="shared" si="3"/>
        <v>99255.428571428565</v>
      </c>
      <c r="V107" s="245"/>
    </row>
    <row r="108" spans="1:22" x14ac:dyDescent="0.35">
      <c r="A108" s="248">
        <f>'Data Input'!A108</f>
        <v>44922</v>
      </c>
      <c r="B108" s="180">
        <f>('Data Input'!B108-'Data Input'!B107)/('Data Input'!$A108-'Data Input'!$A107)</f>
        <v>731.57142857142856</v>
      </c>
      <c r="C108" s="180">
        <f>('Data Input'!C108-'Data Input'!C107)/('Data Input'!$A108-'Data Input'!$A107)</f>
        <v>3179</v>
      </c>
      <c r="D108" s="180">
        <f>('Data Input'!D108-'Data Input'!D107)/('Data Input'!$A108-'Data Input'!$A107)</f>
        <v>0</v>
      </c>
      <c r="E108" s="180">
        <f>('Data Input'!E108-'Data Input'!E107)/('Data Input'!$A108-'Data Input'!$A107)</f>
        <v>1808.8571428571429</v>
      </c>
      <c r="F108" s="180">
        <f>('Data Input'!F108-'Data Input'!F107)/('Data Input'!$A108-'Data Input'!$A107)</f>
        <v>0</v>
      </c>
      <c r="G108" s="180">
        <v>0</v>
      </c>
      <c r="H108" s="180">
        <f>('Data Input'!H108-'Data Input'!H107)/('Data Input'!$A108-'Data Input'!$A107)</f>
        <v>737.14285714285711</v>
      </c>
      <c r="I108" s="180">
        <f>('Data Input'!I108-'Data Input'!I107)/('Data Input'!$A108-'Data Input'!$A107)</f>
        <v>0</v>
      </c>
      <c r="J108" s="180">
        <f>('Data Input'!J108-'Data Input'!J107)/('Data Input'!$A108-'Data Input'!$A107)</f>
        <v>16174.142857142857</v>
      </c>
      <c r="K108" s="180">
        <v>15000</v>
      </c>
      <c r="L108" s="180">
        <f>('Data Input'!L108-'Data Input'!L107)/('Data Input'!$A108-'Data Input'!$A107)</f>
        <v>12864.285714285714</v>
      </c>
      <c r="M108" s="180">
        <f>('Data Input'!M108-'Data Input'!M107)/('Data Input'!$A108-'Data Input'!$A107)</f>
        <v>7998.7142857142853</v>
      </c>
      <c r="N108" s="180">
        <f>('Data Input'!N108-'Data Input'!N107)/('Data Input'!$A108-'Data Input'!$A107)</f>
        <v>34643</v>
      </c>
      <c r="O108" s="180">
        <f>('Data Input'!O108-'Data Input'!O107)/('Data Input'!$A108-'Data Input'!$A107)</f>
        <v>1527.8571428571429</v>
      </c>
      <c r="P108" s="180">
        <f>('Data Input'!P108-'Data Input'!P107)/('Data Input'!$A108-'Data Input'!$A107)</f>
        <v>1443.4285714285713</v>
      </c>
      <c r="Q108" s="180">
        <f>('Data Input'!Q108-'Data Input'!Q107)/('Data Input'!$A108-'Data Input'!$A107)</f>
        <v>4318.5714285714284</v>
      </c>
      <c r="R108" s="180">
        <f t="shared" si="2"/>
        <v>100426.57142857143</v>
      </c>
      <c r="S108" s="180">
        <f>('Data Input'!R108-'Data Input'!R107)/('Data Input'!$A108-'Data Input'!$A107)</f>
        <v>0</v>
      </c>
      <c r="T108" s="180">
        <f t="shared" si="3"/>
        <v>100426.57142857143</v>
      </c>
      <c r="V108" s="245"/>
    </row>
    <row r="109" spans="1:22" x14ac:dyDescent="0.35">
      <c r="A109" s="248">
        <f>'Data Input'!A109</f>
        <v>44929</v>
      </c>
      <c r="B109" s="180">
        <f>('Data Input'!B109-'Data Input'!B108)/('Data Input'!$A109-'Data Input'!$A108)</f>
        <v>2769.5714285714284</v>
      </c>
      <c r="C109" s="180">
        <f>('Data Input'!C109-'Data Input'!C108)/('Data Input'!$A109-'Data Input'!$A108)</f>
        <v>1478</v>
      </c>
      <c r="D109" s="180">
        <f>('Data Input'!D109-'Data Input'!D108)/('Data Input'!$A109-'Data Input'!$A108)</f>
        <v>0</v>
      </c>
      <c r="E109" s="180">
        <f>('Data Input'!E109-'Data Input'!E108)/('Data Input'!$A109-'Data Input'!$A108)</f>
        <v>1762.1428571428571</v>
      </c>
      <c r="F109" s="180">
        <f>('Data Input'!F109-'Data Input'!F108)/('Data Input'!$A109-'Data Input'!$A108)</f>
        <v>2788.4285714285716</v>
      </c>
      <c r="G109" s="180">
        <f>('Data Input'!G109-'Data Input'!G108)/('Data Input'!$A109-'Data Input'!$A108)</f>
        <v>0</v>
      </c>
      <c r="H109" s="180">
        <f>('Data Input'!H109-'Data Input'!H108)/('Data Input'!$A109-'Data Input'!$A108)</f>
        <v>687.57142857142856</v>
      </c>
      <c r="I109" s="180">
        <f>('Data Input'!I109-'Data Input'!I108)/('Data Input'!$A109-'Data Input'!$A108)</f>
        <v>0</v>
      </c>
      <c r="J109" s="180">
        <f>('Data Input'!J109-'Data Input'!J108)/('Data Input'!$A109-'Data Input'!$A108)</f>
        <v>14422.285714285714</v>
      </c>
      <c r="K109" s="180">
        <v>15000</v>
      </c>
      <c r="L109" s="180">
        <f>('Data Input'!L109-'Data Input'!L108)/('Data Input'!$A109-'Data Input'!$A108)</f>
        <v>10283.571428571429</v>
      </c>
      <c r="M109" s="180">
        <f>('Data Input'!M109-'Data Input'!M108)/('Data Input'!$A109-'Data Input'!$A108)</f>
        <v>4211.4285714285716</v>
      </c>
      <c r="N109" s="180">
        <f>('Data Input'!N109-'Data Input'!N108)/('Data Input'!$A109-'Data Input'!$A108)</f>
        <v>7335.7142857142853</v>
      </c>
      <c r="O109" s="180">
        <f>('Data Input'!O109-'Data Input'!O108)/('Data Input'!$A109-'Data Input'!$A108)</f>
        <v>1149.2857142857142</v>
      </c>
      <c r="P109" s="180">
        <f>('Data Input'!P109-'Data Input'!P108)/('Data Input'!$A109-'Data Input'!$A108)</f>
        <v>1263.1428571428571</v>
      </c>
      <c r="Q109" s="180">
        <f>('Data Input'!Q109-'Data Input'!Q108)/('Data Input'!$A109-'Data Input'!$A108)</f>
        <v>3160.5714285714284</v>
      </c>
      <c r="R109" s="180">
        <f t="shared" si="2"/>
        <v>66311.71428571429</v>
      </c>
      <c r="S109" s="180">
        <f>('Data Input'!R109-'Data Input'!R108)/('Data Input'!$A109-'Data Input'!$A108)</f>
        <v>0</v>
      </c>
      <c r="T109" s="180">
        <f t="shared" si="3"/>
        <v>66311.71428571429</v>
      </c>
      <c r="V109" s="245"/>
    </row>
    <row r="110" spans="1:22" x14ac:dyDescent="0.35">
      <c r="A110" s="248">
        <f>'Data Input'!A110</f>
        <v>44937</v>
      </c>
      <c r="B110" s="180">
        <f>('Data Input'!B110-'Data Input'!B109)/('Data Input'!$A110-'Data Input'!$A109)</f>
        <v>14590</v>
      </c>
      <c r="C110" s="180">
        <f>('Data Input'!C110-'Data Input'!C109)/('Data Input'!$A110-'Data Input'!$A109)</f>
        <v>1140.5</v>
      </c>
      <c r="D110" s="180">
        <f>('Data Input'!D110-'Data Input'!D109)/('Data Input'!$A110-'Data Input'!$A109)</f>
        <v>0</v>
      </c>
      <c r="E110" s="180">
        <f>('Data Input'!E110-'Data Input'!E109)/('Data Input'!$A110-'Data Input'!$A109)</f>
        <v>3706.125</v>
      </c>
      <c r="F110" s="180">
        <f>('Data Input'!F110-'Data Input'!F109)/('Data Input'!$A110-'Data Input'!$A109)</f>
        <v>248.875</v>
      </c>
      <c r="G110" s="180">
        <f>('Data Input'!G110-'Data Input'!G109)/('Data Input'!$A110-'Data Input'!$A109)</f>
        <v>0</v>
      </c>
      <c r="H110" s="180">
        <f>('Data Input'!H110-'Data Input'!H109)/('Data Input'!$A110-'Data Input'!$A109)</f>
        <v>827.125</v>
      </c>
      <c r="I110" s="180">
        <f>('Data Input'!I110-'Data Input'!I109)/('Data Input'!$A110-'Data Input'!$A109)</f>
        <v>0</v>
      </c>
      <c r="J110" s="180">
        <f>('Data Input'!J110-'Data Input'!J109)/('Data Input'!$A110-'Data Input'!$A109)</f>
        <v>2456.875</v>
      </c>
      <c r="K110" s="180">
        <f>('Data Input'!K110-'Data Input'!K109)/('Data Input'!$A110-'Data Input'!$A109)</f>
        <v>23429.375</v>
      </c>
      <c r="L110" s="180">
        <f>('Data Input'!L110-'Data Input'!L109)/('Data Input'!$A110-'Data Input'!$A109)</f>
        <v>15495.375</v>
      </c>
      <c r="M110" s="180">
        <f>('Data Input'!M110-'Data Input'!M109)/('Data Input'!$A110-'Data Input'!$A109)</f>
        <v>11516</v>
      </c>
      <c r="N110" s="180">
        <f>('Data Input'!N110-'Data Input'!N109)/('Data Input'!$A110-'Data Input'!$A109)</f>
        <v>31380</v>
      </c>
      <c r="O110" s="180">
        <f>('Data Input'!O110-'Data Input'!O109)/('Data Input'!$A110-'Data Input'!$A109)</f>
        <v>633.125</v>
      </c>
      <c r="P110" s="180">
        <f>('Data Input'!P110-'Data Input'!P109)/('Data Input'!$A110-'Data Input'!$A109)</f>
        <v>1593.875</v>
      </c>
      <c r="Q110" s="180">
        <f>('Data Input'!Q110-'Data Input'!Q109)/('Data Input'!$A110-'Data Input'!$A109)</f>
        <v>5609.5</v>
      </c>
      <c r="R110" s="180">
        <f t="shared" si="2"/>
        <v>112626.75</v>
      </c>
      <c r="S110" s="180">
        <f>('Data Input'!R110-'Data Input'!R109)/('Data Input'!$A110-'Data Input'!$A109)</f>
        <v>0</v>
      </c>
      <c r="T110" s="180">
        <f t="shared" si="3"/>
        <v>112626.75</v>
      </c>
      <c r="V110" s="245"/>
    </row>
    <row r="111" spans="1:22" x14ac:dyDescent="0.35">
      <c r="A111" s="248">
        <f>'Data Input'!A111</f>
        <v>44944</v>
      </c>
      <c r="B111" s="180">
        <f>('Data Input'!B111-'Data Input'!B110)/('Data Input'!$A111-'Data Input'!$A110)</f>
        <v>10502.571428571429</v>
      </c>
      <c r="C111" s="180">
        <f>('Data Input'!C111-'Data Input'!C110)/('Data Input'!$A111-'Data Input'!$A110)</f>
        <v>1347.1428571428571</v>
      </c>
      <c r="D111" s="180">
        <f>('Data Input'!D111-'Data Input'!D110)/('Data Input'!$A111-'Data Input'!$A110)</f>
        <v>514.28571428571433</v>
      </c>
      <c r="E111" s="180">
        <v>3000</v>
      </c>
      <c r="F111" s="180">
        <f>('Data Input'!F111-'Data Input'!F110)/('Data Input'!$A111-'Data Input'!$A110)</f>
        <v>1313</v>
      </c>
      <c r="G111" s="180">
        <f>('Data Input'!G111-'Data Input'!G110)/('Data Input'!$A111-'Data Input'!$A110)</f>
        <v>0</v>
      </c>
      <c r="H111" s="180">
        <f>('Data Input'!H111-'Data Input'!H110)/('Data Input'!$A111-'Data Input'!$A110)</f>
        <v>1210</v>
      </c>
      <c r="I111" s="180">
        <f>('Data Input'!I111-'Data Input'!I110)/('Data Input'!$A111-'Data Input'!$A110)</f>
        <v>0</v>
      </c>
      <c r="J111" s="180">
        <f>('Data Input'!J111-'Data Input'!J110)/('Data Input'!$A111-'Data Input'!$A110)</f>
        <v>4781.8571428571431</v>
      </c>
      <c r="K111" s="180">
        <f>('Data Input'!K111-'Data Input'!K110)/('Data Input'!$A111-'Data Input'!$A110)</f>
        <v>12787.142857142857</v>
      </c>
      <c r="L111" s="180">
        <f>('Data Input'!L111-'Data Input'!L110)/('Data Input'!$A111-'Data Input'!$A110)</f>
        <v>11145</v>
      </c>
      <c r="M111" s="180">
        <f>('Data Input'!M111-'Data Input'!M110)/('Data Input'!$A111-'Data Input'!$A110)</f>
        <v>6971.4285714285716</v>
      </c>
      <c r="N111" s="180">
        <f>('Data Input'!N111-'Data Input'!N110)/('Data Input'!$A111-'Data Input'!$A110)</f>
        <v>17594.285714285714</v>
      </c>
      <c r="O111" s="180">
        <f>('Data Input'!O111-'Data Input'!O110)/('Data Input'!$A111-'Data Input'!$A110)</f>
        <v>1531.4285714285713</v>
      </c>
      <c r="P111" s="180">
        <f>('Data Input'!P111-'Data Input'!P110)/('Data Input'!$A111-'Data Input'!$A110)</f>
        <v>1247.1428571428571</v>
      </c>
      <c r="Q111" s="180">
        <f>('Data Input'!Q111-'Data Input'!Q110)/('Data Input'!$A111-'Data Input'!$A110)</f>
        <v>3940</v>
      </c>
      <c r="R111" s="180">
        <f t="shared" si="2"/>
        <v>77885.28571428571</v>
      </c>
      <c r="S111" s="180">
        <f>('Data Input'!R111-'Data Input'!R110)/('Data Input'!$A111-'Data Input'!$A110)</f>
        <v>0</v>
      </c>
      <c r="T111" s="180">
        <f t="shared" si="3"/>
        <v>77885.28571428571</v>
      </c>
    </row>
    <row r="112" spans="1:22" x14ac:dyDescent="0.35">
      <c r="A112" s="248">
        <f>'Data Input'!A112</f>
        <v>44950</v>
      </c>
      <c r="B112" s="180">
        <f>('Data Input'!B112-'Data Input'!B111)/('Data Input'!$A112-'Data Input'!$A111)</f>
        <v>270</v>
      </c>
      <c r="C112" s="180">
        <f>('Data Input'!C112-'Data Input'!C111)/('Data Input'!$A112-'Data Input'!$A111)</f>
        <v>1860.1666666666667</v>
      </c>
      <c r="D112" s="180">
        <f>('Data Input'!D112-'Data Input'!D111)/('Data Input'!$A112-'Data Input'!$A111)</f>
        <v>20</v>
      </c>
      <c r="E112" s="180">
        <f>('Data Input'!E112-'Data Input'!E111)/('Data Input'!$A112-'Data Input'!$A111)</f>
        <v>2896.3333333333335</v>
      </c>
      <c r="F112" s="180">
        <f>('Data Input'!F112-'Data Input'!F111)/('Data Input'!$A112-'Data Input'!$A111)</f>
        <v>1359.1666666666667</v>
      </c>
      <c r="G112" s="180">
        <f>('Data Input'!G112-'Data Input'!G111)/('Data Input'!$A112-'Data Input'!$A111)</f>
        <v>0</v>
      </c>
      <c r="H112" s="180">
        <f>('Data Input'!H112-'Data Input'!H111)/('Data Input'!$A112-'Data Input'!$A111)</f>
        <v>4155</v>
      </c>
      <c r="I112" s="180">
        <f>('Data Input'!I112-'Data Input'!I111)/('Data Input'!$A112-'Data Input'!$A111)</f>
        <v>0</v>
      </c>
      <c r="J112" s="180">
        <f>('Data Input'!J112-'Data Input'!J111)/('Data Input'!$A112-'Data Input'!$A111)</f>
        <v>6659.833333333333</v>
      </c>
      <c r="K112" s="180">
        <f>('Data Input'!K112-'Data Input'!K111)/('Data Input'!$A112-'Data Input'!$A111)</f>
        <v>14306.666666666666</v>
      </c>
      <c r="L112" s="180">
        <f>('Data Input'!L112-'Data Input'!L111)/('Data Input'!$A112-'Data Input'!$A111)</f>
        <v>11716.166666666666</v>
      </c>
      <c r="M112" s="180">
        <f>('Data Input'!M112-'Data Input'!M111)/('Data Input'!$A112-'Data Input'!$A111)</f>
        <v>5126</v>
      </c>
      <c r="N112" s="180">
        <f>('Data Input'!N112-'Data Input'!N111)/('Data Input'!$A112-'Data Input'!$A111)</f>
        <v>-31.666666666666668</v>
      </c>
      <c r="O112" s="180">
        <f>('Data Input'!O112-'Data Input'!O111)/('Data Input'!$A112-'Data Input'!$A111)</f>
        <v>1605</v>
      </c>
      <c r="P112" s="180">
        <f>('Data Input'!P112-'Data Input'!P111)/('Data Input'!$A112-'Data Input'!$A111)</f>
        <v>118.33333333333333</v>
      </c>
      <c r="Q112" s="180">
        <f>('Data Input'!Q112-'Data Input'!Q111)/('Data Input'!$A112-'Data Input'!$A111)</f>
        <v>4455</v>
      </c>
      <c r="R112" s="180">
        <f t="shared" si="2"/>
        <v>54516</v>
      </c>
      <c r="S112" s="180">
        <v>0</v>
      </c>
      <c r="T112" s="180">
        <f t="shared" si="3"/>
        <v>54516</v>
      </c>
    </row>
    <row r="113" spans="1:20" x14ac:dyDescent="0.35">
      <c r="A113" s="248">
        <f>'Data Input'!A113</f>
        <v>44957</v>
      </c>
      <c r="B113" s="180">
        <f>('Data Input'!B113-'Data Input'!B112)/('Data Input'!$A113-'Data Input'!$A112)</f>
        <v>47.285714285714285</v>
      </c>
      <c r="C113" s="180">
        <f>('Data Input'!C113-'Data Input'!C112)/('Data Input'!$A113-'Data Input'!$A112)</f>
        <v>1429.8571428571429</v>
      </c>
      <c r="D113" s="180">
        <f>('Data Input'!D113-'Data Input'!D112)/('Data Input'!$A113-'Data Input'!$A112)</f>
        <v>-7.1428571428571432</v>
      </c>
      <c r="E113" s="180">
        <f>('Data Input'!E113-'Data Input'!E112)/('Data Input'!$A113-'Data Input'!$A112)</f>
        <v>11283.571428571429</v>
      </c>
      <c r="F113" s="180">
        <f>('Data Input'!F113-'Data Input'!F112)/('Data Input'!$A113-'Data Input'!$A112)</f>
        <v>1135.4285714285713</v>
      </c>
      <c r="G113" s="180">
        <f>('Data Input'!G113-'Data Input'!G112)/('Data Input'!$A113-'Data Input'!$A112)</f>
        <v>0</v>
      </c>
      <c r="H113" s="180">
        <f>('Data Input'!H113-'Data Input'!H112)/('Data Input'!$A113-'Data Input'!$A112)</f>
        <v>6348.4285714285716</v>
      </c>
      <c r="I113" s="180">
        <f>('Data Input'!I113-'Data Input'!I112)/('Data Input'!$A113-'Data Input'!$A112)</f>
        <v>0</v>
      </c>
      <c r="J113" s="180">
        <f>('Data Input'!J113-'Data Input'!J112)/('Data Input'!$A113-'Data Input'!$A112)</f>
        <v>3795.4285714285716</v>
      </c>
      <c r="K113" s="180">
        <f>('Data Input'!K113-'Data Input'!K112)/('Data Input'!$A113-'Data Input'!$A112)</f>
        <v>14954.285714285714</v>
      </c>
      <c r="L113" s="180">
        <f>('Data Input'!L113-'Data Input'!L112)/('Data Input'!$A113-'Data Input'!$A112)</f>
        <v>15880.857142857143</v>
      </c>
      <c r="M113" s="180">
        <f>('Data Input'!M113-'Data Input'!M112)/('Data Input'!$A113-'Data Input'!$A112)</f>
        <v>0</v>
      </c>
      <c r="N113" s="180">
        <f>('Data Input'!N113-'Data Input'!N112)/('Data Input'!$A113-'Data Input'!$A112)</f>
        <v>0</v>
      </c>
      <c r="O113" s="180">
        <f>('Data Input'!O113-'Data Input'!O112)/('Data Input'!$A113-'Data Input'!$A112)</f>
        <v>0</v>
      </c>
      <c r="P113" s="180">
        <f>('Data Input'!P113-'Data Input'!P112)/('Data Input'!$A113-'Data Input'!$A112)</f>
        <v>41.571428571428569</v>
      </c>
      <c r="Q113" s="180">
        <f>('Data Input'!Q113-'Data Input'!Q112)/('Data Input'!$A113-'Data Input'!$A112)</f>
        <v>1771.4285714285713</v>
      </c>
      <c r="R113" s="180">
        <f t="shared" si="2"/>
        <v>56681</v>
      </c>
      <c r="S113" s="180">
        <f>('Data Input'!R113-'Data Input'!R112)/('Data Input'!$A113-'Data Input'!$A112)</f>
        <v>51401.285714285717</v>
      </c>
      <c r="T113" s="180">
        <f t="shared" si="3"/>
        <v>5279.7142857142826</v>
      </c>
    </row>
    <row r="114" spans="1:20" x14ac:dyDescent="0.35">
      <c r="A114" s="248">
        <f>'Data Input'!A114</f>
        <v>44964</v>
      </c>
      <c r="B114" s="180">
        <f>('Data Input'!B114-'Data Input'!B113)/('Data Input'!$A114-'Data Input'!$A113)</f>
        <v>0</v>
      </c>
      <c r="C114" s="180">
        <f>('Data Input'!C114-'Data Input'!C113)/('Data Input'!$A114-'Data Input'!$A113)</f>
        <v>3705.7142857142858</v>
      </c>
      <c r="D114" s="180">
        <f>('Data Input'!D114-'Data Input'!D113)/('Data Input'!$A114-'Data Input'!$A113)</f>
        <v>0</v>
      </c>
      <c r="E114" s="180">
        <f>('Data Input'!E114-'Data Input'!E113)/('Data Input'!$A114-'Data Input'!$A113)</f>
        <v>5115.5714285714284</v>
      </c>
      <c r="F114" s="180">
        <f>('Data Input'!F114-'Data Input'!F113)/('Data Input'!$A114-'Data Input'!$A113)</f>
        <v>1116.5714285714287</v>
      </c>
      <c r="G114" s="180">
        <f>('Data Input'!G114-'Data Input'!G113)/('Data Input'!$A114-'Data Input'!$A113)</f>
        <v>0</v>
      </c>
      <c r="H114" s="180">
        <f>('Data Input'!H114-'Data Input'!H113)/('Data Input'!$A114-'Data Input'!$A113)</f>
        <v>4840.1428571428569</v>
      </c>
      <c r="I114" s="180">
        <f>('Data Input'!I114-'Data Input'!I113)/('Data Input'!$A114-'Data Input'!$A113)</f>
        <v>0</v>
      </c>
      <c r="J114" s="180">
        <f>('Data Input'!J114-'Data Input'!J113)/('Data Input'!$A114-'Data Input'!$A113)</f>
        <v>12101.714285714286</v>
      </c>
      <c r="K114" s="180">
        <f>('Data Input'!K114-'Data Input'!K113)/('Data Input'!$A114-'Data Input'!$A113)</f>
        <v>14811.428571428571</v>
      </c>
      <c r="L114" s="180">
        <f>('Data Input'!L114-'Data Input'!L113)/('Data Input'!$A114-'Data Input'!$A113)</f>
        <v>10655</v>
      </c>
      <c r="M114" s="180">
        <f>('Data Input'!M114-'Data Input'!M113)/('Data Input'!$A114-'Data Input'!$A113)</f>
        <v>2344.2857142857142</v>
      </c>
      <c r="N114" s="180">
        <f>('Data Input'!N114-'Data Input'!N113)/('Data Input'!$A114-'Data Input'!$A113)</f>
        <v>0</v>
      </c>
      <c r="O114" s="180">
        <f>('Data Input'!O114-'Data Input'!O113)/('Data Input'!$A114-'Data Input'!$A113)</f>
        <v>2161.4285714285716</v>
      </c>
      <c r="P114" s="180">
        <f>('Data Input'!P114-'Data Input'!P113)/('Data Input'!$A114-'Data Input'!$A113)</f>
        <v>1816.1428571428571</v>
      </c>
      <c r="Q114" s="180">
        <f>('Data Input'!Q114-'Data Input'!Q113)/('Data Input'!$A114-'Data Input'!$A113)</f>
        <v>7584.2857142857147</v>
      </c>
      <c r="R114" s="180">
        <f t="shared" si="2"/>
        <v>66252.28571428571</v>
      </c>
      <c r="S114" s="180">
        <f>('Data Input'!R114-'Data Input'!R113)/('Data Input'!$A114-'Data Input'!$A113)</f>
        <v>55413</v>
      </c>
      <c r="T114" s="180">
        <f t="shared" si="3"/>
        <v>10839.28571428571</v>
      </c>
    </row>
    <row r="115" spans="1:20" x14ac:dyDescent="0.35">
      <c r="A115" s="248">
        <f>'Data Input'!A115</f>
        <v>44971</v>
      </c>
      <c r="B115" s="180">
        <f>('Data Input'!B115-'Data Input'!B114)/('Data Input'!$A115-'Data Input'!$A114)</f>
        <v>0</v>
      </c>
      <c r="C115" s="180">
        <f>('Data Input'!C115-'Data Input'!C114)/('Data Input'!$A115-'Data Input'!$A114)</f>
        <v>2240.5714285714284</v>
      </c>
      <c r="D115" s="180">
        <f>('Data Input'!D115-'Data Input'!D114)/('Data Input'!$A115-'Data Input'!$A114)</f>
        <v>0</v>
      </c>
      <c r="E115" s="180">
        <f>('Data Input'!E115-'Data Input'!E114)/('Data Input'!$A115-'Data Input'!$A114)</f>
        <v>1741.1428571428571</v>
      </c>
      <c r="F115" s="180">
        <f>('Data Input'!F115-'Data Input'!F114)/('Data Input'!$A115-'Data Input'!$A114)</f>
        <v>885.42857142857144</v>
      </c>
      <c r="G115" s="180">
        <f>('Data Input'!G115-'Data Input'!G114)/('Data Input'!$A115-'Data Input'!$A114)</f>
        <v>0</v>
      </c>
      <c r="H115" s="180">
        <f>('Data Input'!H115-'Data Input'!H114)/('Data Input'!$A115-'Data Input'!$A114)</f>
        <v>4560</v>
      </c>
      <c r="I115" s="180">
        <f>('Data Input'!I115-'Data Input'!I114)/('Data Input'!$A115-'Data Input'!$A114)</f>
        <v>0</v>
      </c>
      <c r="J115" s="180">
        <f>('Data Input'!J115-'Data Input'!J114)/('Data Input'!$A115-'Data Input'!$A114)</f>
        <v>2317.4285714285716</v>
      </c>
      <c r="K115" s="180">
        <f>('Data Input'!K115-'Data Input'!K114)/('Data Input'!$A115-'Data Input'!$A114)</f>
        <v>13055.428571428571</v>
      </c>
      <c r="L115" s="180">
        <f>('Data Input'!L115-'Data Input'!L114)/('Data Input'!$A115-'Data Input'!$A114)</f>
        <v>9579.2857142857138</v>
      </c>
      <c r="M115" s="180">
        <f>('Data Input'!M115-'Data Input'!M114)/('Data Input'!$A115-'Data Input'!$A114)</f>
        <v>5421.8571428571431</v>
      </c>
      <c r="N115" s="180">
        <f>('Data Input'!N115-'Data Input'!N114)/('Data Input'!$A115-'Data Input'!$A114)</f>
        <v>13764.285714285714</v>
      </c>
      <c r="O115" s="180">
        <f>('Data Input'!O115-'Data Input'!O114)/('Data Input'!$A115-'Data Input'!$A114)</f>
        <v>510</v>
      </c>
      <c r="P115" s="180">
        <f>('Data Input'!P115-'Data Input'!P114)/('Data Input'!$A115-'Data Input'!$A114)</f>
        <v>2182.4285714285716</v>
      </c>
      <c r="Q115" s="180">
        <f>('Data Input'!Q115-'Data Input'!Q114)/('Data Input'!$A115-'Data Input'!$A114)</f>
        <v>3495.7142857142858</v>
      </c>
      <c r="R115" s="180">
        <f t="shared" si="2"/>
        <v>59753.57142857142</v>
      </c>
      <c r="S115" s="180">
        <f>('Data Input'!R115-'Data Input'!R114)/('Data Input'!$A115-'Data Input'!$A114)</f>
        <v>89814.28571428571</v>
      </c>
      <c r="T115" s="180">
        <f t="shared" si="3"/>
        <v>-30060.71428571429</v>
      </c>
    </row>
    <row r="116" spans="1:20" x14ac:dyDescent="0.35">
      <c r="A116" s="248">
        <f>'Data Input'!A116</f>
        <v>44978</v>
      </c>
      <c r="B116" s="180">
        <v>0</v>
      </c>
      <c r="C116" s="180">
        <f>('Data Input'!C116-'Data Input'!C115)/('Data Input'!$A116-'Data Input'!$A115)</f>
        <v>2394.8571428571427</v>
      </c>
      <c r="D116" s="180">
        <f>('Data Input'!D116-'Data Input'!D115)/('Data Input'!$A116-'Data Input'!$A115)</f>
        <v>11101.428571428571</v>
      </c>
      <c r="E116" s="180">
        <f>('Data Input'!E116-'Data Input'!E115)/('Data Input'!$A116-'Data Input'!$A115)</f>
        <v>5606</v>
      </c>
      <c r="F116" s="180">
        <f>('Data Input'!F116-'Data Input'!F115)/('Data Input'!$A116-'Data Input'!$A115)</f>
        <v>1233.4285714285713</v>
      </c>
      <c r="G116" s="180">
        <f>('Data Input'!G116-'Data Input'!G115)/('Data Input'!$A116-'Data Input'!$A115)</f>
        <v>0</v>
      </c>
      <c r="H116" s="180">
        <f>('Data Input'!H116-'Data Input'!H115)/('Data Input'!$A116-'Data Input'!$A115)</f>
        <v>5614.7142857142853</v>
      </c>
      <c r="I116" s="180">
        <f>('Data Input'!I116-'Data Input'!I115)/('Data Input'!$A116-'Data Input'!$A115)</f>
        <v>0</v>
      </c>
      <c r="J116" s="180">
        <f>('Data Input'!J116-'Data Input'!J115)/('Data Input'!$A116-'Data Input'!$A115)</f>
        <v>-46.285714285714285</v>
      </c>
      <c r="K116" s="180">
        <f>('Data Input'!K116-'Data Input'!K115)/('Data Input'!$A116-'Data Input'!$A115)</f>
        <v>14804.571428571429</v>
      </c>
      <c r="L116" s="180">
        <f>('Data Input'!L116-'Data Input'!L115)/('Data Input'!$A116-'Data Input'!$A115)</f>
        <v>12992.571428571429</v>
      </c>
      <c r="M116" s="180">
        <f>('Data Input'!M116-'Data Input'!M115)/('Data Input'!$A116-'Data Input'!$A115)</f>
        <v>7598</v>
      </c>
      <c r="N116" s="180">
        <f>('Data Input'!N116-'Data Input'!N115)/('Data Input'!$A116-'Data Input'!$A115)</f>
        <v>27530</v>
      </c>
      <c r="O116" s="180">
        <f>('Data Input'!O116-'Data Input'!O115)/('Data Input'!$A116-'Data Input'!$A115)</f>
        <v>1315.7142857142858</v>
      </c>
      <c r="P116" s="180">
        <f>('Data Input'!P116-'Data Input'!P115)/('Data Input'!$A116-'Data Input'!$A115)</f>
        <v>2606</v>
      </c>
      <c r="Q116" s="180">
        <f>('Data Input'!Q116-'Data Input'!Q115)/('Data Input'!$A116-'Data Input'!$A115)</f>
        <v>5525</v>
      </c>
      <c r="R116" s="180">
        <f t="shared" si="2"/>
        <v>98276</v>
      </c>
      <c r="S116" s="180">
        <f>('Data Input'!R116-'Data Input'!R115)/('Data Input'!$A116-'Data Input'!$A115)</f>
        <v>169671.42857142858</v>
      </c>
      <c r="T116" s="180">
        <f t="shared" si="3"/>
        <v>-71395.42857142858</v>
      </c>
    </row>
    <row r="117" spans="1:20" x14ac:dyDescent="0.35">
      <c r="A117" s="248">
        <f>'Data Input'!A117</f>
        <v>44985</v>
      </c>
      <c r="B117" s="180">
        <f>('Data Input'!B117-'Data Input'!B116)/('Data Input'!$A117-'Data Input'!$A116)</f>
        <v>8128.2857142857147</v>
      </c>
      <c r="C117" s="180">
        <f>('Data Input'!C117-'Data Input'!C116)/('Data Input'!$A117-'Data Input'!$A116)</f>
        <v>2471.7142857142858</v>
      </c>
      <c r="D117" s="180">
        <f>('Data Input'!D117-'Data Input'!D116)/('Data Input'!$A117-'Data Input'!$A116)</f>
        <v>15000</v>
      </c>
      <c r="E117" s="180">
        <f>('Data Input'!E117-'Data Input'!E116)/('Data Input'!$A117-'Data Input'!$A116)</f>
        <v>4096.7142857142853</v>
      </c>
      <c r="F117" s="180">
        <f>('Data Input'!F117-'Data Input'!F116)/('Data Input'!$A117-'Data Input'!$A116)</f>
        <v>495.57142857142856</v>
      </c>
      <c r="G117" s="180">
        <f>('Data Input'!G117)/('Data Input'!$A117-'Data Input'!$A116)</f>
        <v>16778.714285714286</v>
      </c>
      <c r="H117" s="180">
        <f>('Data Input'!H117-'Data Input'!H116)/('Data Input'!$A117-'Data Input'!$A116)</f>
        <v>5705.2857142857147</v>
      </c>
      <c r="I117" s="180">
        <f>('Data Input'!I117-'Data Input'!I116)/('Data Input'!$A117-'Data Input'!$A116)</f>
        <v>0</v>
      </c>
      <c r="J117" s="180">
        <f>('Data Input'!J117-'Data Input'!J116)/('Data Input'!$A117-'Data Input'!$A116)</f>
        <v>3055.7142857142858</v>
      </c>
      <c r="K117" s="180">
        <f>('Data Input'!K117-'Data Input'!K116)/('Data Input'!$A117-'Data Input'!$A116)</f>
        <v>14184.285714285714</v>
      </c>
      <c r="L117" s="180">
        <f>('Data Input'!L117-'Data Input'!L116)/('Data Input'!$A117-'Data Input'!$A116)</f>
        <v>12506.571428571429</v>
      </c>
      <c r="M117" s="180">
        <f>('Data Input'!M117-'Data Input'!M116)/('Data Input'!$A117-'Data Input'!$A116)</f>
        <v>7382.7142857142853</v>
      </c>
      <c r="N117" s="180">
        <f>('Data Input'!N117-'Data Input'!N116)/('Data Input'!$A117-'Data Input'!$A116)</f>
        <v>11754.285714285714</v>
      </c>
      <c r="O117" s="180">
        <f>('Data Input'!O117-'Data Input'!O116)/('Data Input'!$A117-'Data Input'!$A116)</f>
        <v>1520</v>
      </c>
      <c r="P117" s="180">
        <f>('Data Input'!P117-'Data Input'!P116)/('Data Input'!$A117-'Data Input'!$A116)</f>
        <v>2575.7142857142858</v>
      </c>
      <c r="Q117" s="180">
        <f>('Data Input'!Q117-'Data Input'!Q116)/('Data Input'!$A117-'Data Input'!$A116)</f>
        <v>4646.4285714285716</v>
      </c>
      <c r="R117" s="180">
        <f t="shared" si="2"/>
        <v>110302</v>
      </c>
      <c r="S117" s="180">
        <f>('Data Input'!R117-'Data Input'!R116)/('Data Input'!$A117-'Data Input'!$A116)</f>
        <v>110714.28571428571</v>
      </c>
      <c r="T117" s="180">
        <f t="shared" si="3"/>
        <v>-412.28571428571013</v>
      </c>
    </row>
    <row r="118" spans="1:20" x14ac:dyDescent="0.35">
      <c r="A118" s="248">
        <f>'Data Input'!A118</f>
        <v>44992</v>
      </c>
      <c r="B118" s="180">
        <f>('Data Input'!B118-'Data Input'!B117)/('Data Input'!$A118-'Data Input'!$A117)</f>
        <v>8457.5714285714294</v>
      </c>
      <c r="C118" s="180">
        <f>('Data Input'!C118-'Data Input'!C117)/('Data Input'!$A118-'Data Input'!$A117)</f>
        <v>2451</v>
      </c>
      <c r="D118" s="180">
        <f>('Data Input'!D118-'Data Input'!D117)/('Data Input'!$A118-'Data Input'!$A117)</f>
        <v>12994.285714285714</v>
      </c>
      <c r="E118" s="180">
        <f>('Data Input'!E118-'Data Input'!E117)/('Data Input'!$A118-'Data Input'!$A117)</f>
        <v>4261.5714285714284</v>
      </c>
      <c r="F118" s="180">
        <f>('Data Input'!F118-'Data Input'!F117)/('Data Input'!$A118-'Data Input'!$A117)</f>
        <v>0</v>
      </c>
      <c r="G118" s="180">
        <f>('Data Input'!G118)/('Data Input'!$A118-'Data Input'!$A117)</f>
        <v>21241.428571428572</v>
      </c>
      <c r="H118" s="180">
        <f>('Data Input'!H118-'Data Input'!H117)/('Data Input'!$A118-'Data Input'!$A117)</f>
        <v>6370</v>
      </c>
      <c r="I118" s="180">
        <f>('Data Input'!I118-'Data Input'!I117)/('Data Input'!$A118-'Data Input'!$A117)</f>
        <v>0</v>
      </c>
      <c r="J118" s="180">
        <f>('Data Input'!J118-'Data Input'!J117)/('Data Input'!$A118-'Data Input'!$A117)</f>
        <v>2698.5714285714284</v>
      </c>
      <c r="K118" s="180">
        <f>('Data Input'!K118-'Data Input'!K117)/('Data Input'!$A118-'Data Input'!$A117)</f>
        <v>15832.857142857143</v>
      </c>
      <c r="L118" s="180">
        <f>('Data Input'!L118-'Data Input'!L117)/('Data Input'!$A118-'Data Input'!$A117)</f>
        <v>13422.142857142857</v>
      </c>
      <c r="M118" s="180">
        <f>('Data Input'!M118-'Data Input'!M117)/('Data Input'!$A118-'Data Input'!$A117)</f>
        <v>8010.7142857142853</v>
      </c>
      <c r="N118" s="180">
        <f>('Data Input'!N118-'Data Input'!N117)/('Data Input'!$A118-'Data Input'!$A117)</f>
        <v>1.1428571428571428</v>
      </c>
      <c r="O118" s="180">
        <f>('Data Input'!O118-'Data Input'!O117)/('Data Input'!$A118-'Data Input'!$A117)</f>
        <v>1394.2857142857142</v>
      </c>
      <c r="P118" s="180">
        <f>('Data Input'!P118-'Data Input'!P117)/('Data Input'!$A118-'Data Input'!$A117)</f>
        <v>2765.2857142857142</v>
      </c>
      <c r="Q118" s="180">
        <f>('Data Input'!Q118-'Data Input'!Q117)/('Data Input'!$A118-'Data Input'!$A117)</f>
        <v>5178.5714285714284</v>
      </c>
      <c r="R118" s="180">
        <f t="shared" ref="R118:R121" si="6">SUM(B118:Q118)</f>
        <v>105079.42857142857</v>
      </c>
      <c r="S118" s="180">
        <f>('Data Input'!R118-'Data Input'!R117)/('Data Input'!$A118-'Data Input'!$A117)</f>
        <v>184714.28571428571</v>
      </c>
      <c r="T118" s="180">
        <f t="shared" ref="T118:T121" si="7">R118-S118</f>
        <v>-79634.857142857145</v>
      </c>
    </row>
    <row r="119" spans="1:20" x14ac:dyDescent="0.35">
      <c r="A119" s="248">
        <f>'Data Input'!A119</f>
        <v>45001</v>
      </c>
      <c r="B119" s="180">
        <f>('Data Input'!B119-'Data Input'!B118)/('Data Input'!$A119-'Data Input'!$A118)</f>
        <v>7992.333333333333</v>
      </c>
      <c r="C119" s="180">
        <f>('Data Input'!C119-'Data Input'!C118)/('Data Input'!$A119-'Data Input'!$A118)</f>
        <v>2823.1111111111113</v>
      </c>
      <c r="D119" s="180">
        <f>('Data Input'!D119-'Data Input'!D118)/('Data Input'!$A119-'Data Input'!$A118)</f>
        <v>7892.2222222222226</v>
      </c>
      <c r="E119" s="180">
        <f>('Data Input'!E119-'Data Input'!E118)/('Data Input'!$A119-'Data Input'!$A118)</f>
        <v>5313.333333333333</v>
      </c>
      <c r="F119" s="180">
        <f>('Data Input'!F119-'Data Input'!F118)/('Data Input'!$A119-'Data Input'!$A118)</f>
        <v>0</v>
      </c>
      <c r="G119" s="180">
        <f>('Data Input'!G119)/('Data Input'!$A119-'Data Input'!$A118)</f>
        <v>19972</v>
      </c>
      <c r="H119" s="180">
        <f>('Data Input'!H119-'Data Input'!H118)/('Data Input'!$A119-'Data Input'!$A118)</f>
        <v>6079.5555555555557</v>
      </c>
      <c r="I119" s="180">
        <f>('Data Input'!I119-'Data Input'!I118)/('Data Input'!$A119-'Data Input'!$A118)</f>
        <v>0</v>
      </c>
      <c r="J119" s="180">
        <f>('Data Input'!J119-'Data Input'!J118)/('Data Input'!$A119-'Data Input'!$A118)</f>
        <v>12123.333333333334</v>
      </c>
      <c r="K119" s="180">
        <f>('Data Input'!K119-'Data Input'!K118)/('Data Input'!$A119-'Data Input'!$A118)</f>
        <v>13287.777777777777</v>
      </c>
      <c r="L119" s="180">
        <f>('Data Input'!L119-'Data Input'!L118)/('Data Input'!$A119-'Data Input'!$A118)</f>
        <v>12900.888888888889</v>
      </c>
      <c r="M119" s="180">
        <f>('Data Input'!M119-'Data Input'!M118)/('Data Input'!$A119-'Data Input'!$A118)</f>
        <v>7473.2222222222226</v>
      </c>
      <c r="N119" s="180">
        <f>('Data Input'!N119-'Data Input'!N118)/('Data Input'!$A119-'Data Input'!$A118)</f>
        <v>0</v>
      </c>
      <c r="O119" s="180">
        <f>('Data Input'!O119-'Data Input'!O118)/('Data Input'!$A119-'Data Input'!$A118)</f>
        <v>1565.5555555555557</v>
      </c>
      <c r="P119" s="180">
        <f>('Data Input'!P119-'Data Input'!P118)/('Data Input'!$A119-'Data Input'!$A118)</f>
        <v>979</v>
      </c>
      <c r="Q119" s="180">
        <f>('Data Input'!Q119-'Data Input'!Q118)/('Data Input'!$A119-'Data Input'!$A118)</f>
        <v>4454.4444444444443</v>
      </c>
      <c r="R119" s="180">
        <f t="shared" si="6"/>
        <v>102856.77777777778</v>
      </c>
      <c r="S119" s="180">
        <f>('Data Input'!R119-'Data Input'!R118)/('Data Input'!$A119-'Data Input'!$A118)</f>
        <v>102100</v>
      </c>
      <c r="T119" s="180">
        <f t="shared" si="7"/>
        <v>756.77777777778101</v>
      </c>
    </row>
    <row r="120" spans="1:20" x14ac:dyDescent="0.35">
      <c r="A120" s="248">
        <f>'Data Input'!A120</f>
        <v>45007</v>
      </c>
      <c r="B120" s="180">
        <f>('Data Input'!B120-'Data Input'!B119)/('Data Input'!$A120-'Data Input'!$A119)</f>
        <v>7674</v>
      </c>
      <c r="C120" s="180">
        <f>('Data Input'!C120-'Data Input'!C119)/('Data Input'!$A120-'Data Input'!$A119)</f>
        <v>2973.6666666666665</v>
      </c>
      <c r="D120" s="180">
        <f>('Data Input'!D120-'Data Input'!D119)/('Data Input'!$A120-'Data Input'!$A119)</f>
        <v>11325</v>
      </c>
      <c r="E120" s="180">
        <f>('Data Input'!E120-'Data Input'!E119)/('Data Input'!$A120-'Data Input'!$A119)</f>
        <v>4000.1666666666665</v>
      </c>
      <c r="F120" s="180">
        <f>('Data Input'!F120-'Data Input'!F119)/('Data Input'!$A120-'Data Input'!$A119)</f>
        <v>0</v>
      </c>
      <c r="G120" s="180">
        <f>('Data Input'!G120)/('Data Input'!$A120-'Data Input'!$A119)</f>
        <v>33133.166666666664</v>
      </c>
      <c r="H120" s="180">
        <f>('Data Input'!H120-'Data Input'!H119)/('Data Input'!$A120-'Data Input'!$A119)</f>
        <v>5960.666666666667</v>
      </c>
      <c r="I120" s="180">
        <f>('Data Input'!I120-'Data Input'!I119)/('Data Input'!$A120-'Data Input'!$A119)</f>
        <v>11833.333333333334</v>
      </c>
      <c r="J120" s="180">
        <f>('Data Input'!J120-'Data Input'!J119)/('Data Input'!$A120-'Data Input'!$A119)</f>
        <v>17530</v>
      </c>
      <c r="K120" s="180">
        <f>('Data Input'!K120-'Data Input'!K119)/('Data Input'!$A120-'Data Input'!$A119)</f>
        <v>13530.666666666666</v>
      </c>
      <c r="L120" s="180">
        <f>('Data Input'!L120-'Data Input'!L119)/('Data Input'!$A120-'Data Input'!$A119)</f>
        <v>16982.5</v>
      </c>
      <c r="M120" s="180">
        <f>('Data Input'!M120-'Data Input'!M119)/('Data Input'!$A120-'Data Input'!$A119)</f>
        <v>7734.5</v>
      </c>
      <c r="N120" s="180">
        <f>('Data Input'!N120-'Data Input'!N119)/('Data Input'!$A120-'Data Input'!$A119)</f>
        <v>0</v>
      </c>
      <c r="O120" s="180">
        <f>('Data Input'!O120-'Data Input'!O119)/('Data Input'!$A120-'Data Input'!$A119)</f>
        <v>1803</v>
      </c>
      <c r="P120" s="180">
        <f>('Data Input'!P120-'Data Input'!P119)/('Data Input'!$A120-'Data Input'!$A119)</f>
        <v>4954.666666666667</v>
      </c>
      <c r="Q120" s="180">
        <f>('Data Input'!Q120-'Data Input'!Q119)/('Data Input'!$A120-'Data Input'!$A119)</f>
        <v>5070.5</v>
      </c>
      <c r="R120" s="180">
        <f t="shared" si="6"/>
        <v>144505.83333333334</v>
      </c>
      <c r="S120" s="180">
        <f>('Data Input'!R120-'Data Input'!R119)/('Data Input'!$A120-'Data Input'!$A119)</f>
        <v>135433.33333333334</v>
      </c>
      <c r="T120" s="180">
        <f t="shared" si="7"/>
        <v>9072.5</v>
      </c>
    </row>
    <row r="121" spans="1:20" x14ac:dyDescent="0.35">
      <c r="A121" s="248">
        <f>'Data Input'!A121</f>
        <v>45013</v>
      </c>
      <c r="B121" s="180">
        <f>('Data Input'!B121-'Data Input'!B120)/('Data Input'!$A121-'Data Input'!$A120)</f>
        <v>2178.5</v>
      </c>
      <c r="C121" s="180">
        <f>('Data Input'!C121-'Data Input'!C120)/('Data Input'!$A121-'Data Input'!$A120)</f>
        <v>3144.5</v>
      </c>
      <c r="D121" s="180">
        <f>('Data Input'!D121-'Data Input'!D120)/('Data Input'!$A121-'Data Input'!$A120)</f>
        <v>4141.666666666667</v>
      </c>
      <c r="E121" s="180">
        <f>('Data Input'!E121-'Data Input'!E120)/('Data Input'!$A121-'Data Input'!$A120)</f>
        <v>4711.333333333333</v>
      </c>
      <c r="F121" s="180">
        <f>('Data Input'!F121-'Data Input'!F120)/('Data Input'!$A121-'Data Input'!$A120)</f>
        <v>873.5</v>
      </c>
      <c r="G121" s="180">
        <f>('Data Input'!G121)/('Data Input'!$A121-'Data Input'!$A120)</f>
        <v>35952.833333333336</v>
      </c>
      <c r="H121" s="180">
        <f>('Data Input'!H121-'Data Input'!H120)/('Data Input'!$A121-'Data Input'!$A120)</f>
        <v>5836.666666666667</v>
      </c>
      <c r="I121" s="180">
        <f>('Data Input'!I121-'Data Input'!I120)/('Data Input'!$A121-'Data Input'!$A120)</f>
        <v>17826.666666666668</v>
      </c>
      <c r="J121" s="180">
        <f>('Data Input'!J121-'Data Input'!J120)/('Data Input'!$A121-'Data Input'!$A120)</f>
        <v>33175.833333333336</v>
      </c>
      <c r="K121" s="180">
        <f>('Data Input'!K121-'Data Input'!K120)/('Data Input'!$A121-'Data Input'!$A120)</f>
        <v>14571</v>
      </c>
      <c r="L121" s="180">
        <f>('Data Input'!L121-'Data Input'!L120)/('Data Input'!$A121-'Data Input'!$A120)</f>
        <v>9383.6666666666661</v>
      </c>
      <c r="M121" s="180">
        <f>('Data Input'!M121-'Data Input'!M120)/('Data Input'!$A121-'Data Input'!$A120)</f>
        <v>7451.166666666667</v>
      </c>
      <c r="N121" s="180">
        <f>('Data Input'!N121-'Data Input'!N120)/('Data Input'!$A121-'Data Input'!$A120)</f>
        <v>47</v>
      </c>
      <c r="O121" s="180">
        <f>('Data Input'!O121-'Data Input'!O120)/('Data Input'!$A121-'Data Input'!$A120)</f>
        <v>0</v>
      </c>
      <c r="P121" s="180">
        <f>('Data Input'!P121-'Data Input'!P120)/('Data Input'!$A121-'Data Input'!$A120)</f>
        <v>2006.3333333333333</v>
      </c>
      <c r="Q121" s="180">
        <f>('Data Input'!Q121-'Data Input'!Q120)/('Data Input'!$A121-'Data Input'!$A120)</f>
        <v>3267.3333333333335</v>
      </c>
      <c r="R121" s="180">
        <f t="shared" si="6"/>
        <v>144568</v>
      </c>
      <c r="S121" s="180">
        <f>('Data Input'!R121-'Data Input'!R120)/('Data Input'!$A121-'Data Input'!$A120)</f>
        <v>159566.66666666666</v>
      </c>
      <c r="T121" s="180">
        <f t="shared" si="7"/>
        <v>-14998.666666666657</v>
      </c>
    </row>
    <row r="122" spans="1:20" x14ac:dyDescent="0.35">
      <c r="A122" s="248">
        <f>'Data Input'!A122</f>
        <v>45020</v>
      </c>
      <c r="B122" s="180">
        <f>('Data Input'!B122-'Data Input'!B121)/('Data Input'!$A122-'Data Input'!$A121)</f>
        <v>295.71428571428572</v>
      </c>
      <c r="C122" s="180">
        <f>('Data Input'!C122-'Data Input'!C121)/('Data Input'!$A122-'Data Input'!$A121)</f>
        <v>2533.5714285714284</v>
      </c>
      <c r="D122" s="180">
        <f>('Data Input'!D122-'Data Input'!D121)/('Data Input'!$A122-'Data Input'!$A121)</f>
        <v>0</v>
      </c>
      <c r="E122" s="180">
        <f>('Data Input'!E122-'Data Input'!E121)/('Data Input'!$A122-'Data Input'!$A121)</f>
        <v>0</v>
      </c>
      <c r="F122" s="180">
        <f>('Data Input'!F122-'Data Input'!F121)/('Data Input'!$A122-'Data Input'!$A121)</f>
        <v>11.857142857142858</v>
      </c>
      <c r="G122" s="180">
        <f>('Data Input'!G122)/('Data Input'!$A122-'Data Input'!$A121)</f>
        <v>33482.857142857145</v>
      </c>
      <c r="H122" s="180">
        <f>('Data Input'!H122-'Data Input'!H121)/('Data Input'!$A122-'Data Input'!$A121)</f>
        <v>5795.7142857142853</v>
      </c>
      <c r="I122" s="180">
        <f>('Data Input'!I122-'Data Input'!I121)/('Data Input'!$A122-'Data Input'!$A121)</f>
        <v>16372.714285714286</v>
      </c>
      <c r="J122" s="180">
        <f>('Data Input'!J122-'Data Input'!J121)/('Data Input'!$A122-'Data Input'!$A121)</f>
        <v>3732.8571428571427</v>
      </c>
      <c r="K122" s="180">
        <f>('Data Input'!K122-'Data Input'!K121)/('Data Input'!$A122-'Data Input'!$A121)</f>
        <v>14445.714285714286</v>
      </c>
      <c r="L122" s="180">
        <f>('Data Input'!L122-'Data Input'!L121)/('Data Input'!$A122-'Data Input'!$A121)</f>
        <v>12746.428571428571</v>
      </c>
      <c r="M122" s="180">
        <f>('Data Input'!M122-'Data Input'!M121)/('Data Input'!$A122-'Data Input'!$A121)</f>
        <v>7059.8571428571431</v>
      </c>
      <c r="N122" s="180">
        <f>('Data Input'!N122)/('Data Input'!$A122-'Data Input'!$A121)</f>
        <v>645.71428571428567</v>
      </c>
      <c r="O122" s="180">
        <v>0</v>
      </c>
      <c r="P122" s="180">
        <f>('Data Input'!P122-'Data Input'!P121)/('Data Input'!$A122-'Data Input'!$A121)</f>
        <v>1681.5714285714287</v>
      </c>
      <c r="Q122" s="180">
        <f>('Data Input'!Q122-'Data Input'!Q121)/('Data Input'!$A122-'Data Input'!$A121)</f>
        <v>7141.8571428571431</v>
      </c>
      <c r="R122" s="180">
        <f t="shared" ref="R122" si="8">SUM(B122:Q122)</f>
        <v>105946.42857142858</v>
      </c>
      <c r="S122" s="180">
        <f>('Data Input'!R122-'Data Input'!R121)/('Data Input'!$A122-'Data Input'!$A121)</f>
        <v>134528.57142857142</v>
      </c>
      <c r="T122" s="180">
        <f t="shared" ref="T122" si="9">R122-S122</f>
        <v>-28582.142857142841</v>
      </c>
    </row>
    <row r="123" spans="1:20" x14ac:dyDescent="0.35">
      <c r="A123" s="248">
        <f>'Data Input'!A123</f>
        <v>45027</v>
      </c>
      <c r="B123" s="180">
        <v>0</v>
      </c>
      <c r="C123" s="180">
        <f>('Data Input'!C123-'Data Input'!C122)/('Data Input'!$A123-'Data Input'!$A122)</f>
        <v>882.71428571428567</v>
      </c>
      <c r="D123" s="180">
        <f>('Data Input'!D123-'Data Input'!D122)/('Data Input'!$A123-'Data Input'!$A122)</f>
        <v>6557.1428571428569</v>
      </c>
      <c r="E123" s="180">
        <f>('Data Input'!E123-'Data Input'!E122)/('Data Input'!$A123-'Data Input'!$A122)</f>
        <v>0</v>
      </c>
      <c r="F123" s="180">
        <f>('Data Input'!F123-'Data Input'!F122)/('Data Input'!$A123-'Data Input'!$A122)</f>
        <v>0</v>
      </c>
      <c r="G123" s="180">
        <f>('Data Input'!G123)/('Data Input'!$A123-'Data Input'!$A122)</f>
        <v>35997.142857142855</v>
      </c>
      <c r="H123" s="180">
        <f>('Data Input'!H123-'Data Input'!H122)/('Data Input'!$A123-'Data Input'!$A122)</f>
        <v>6758.5714285714284</v>
      </c>
      <c r="I123" s="180">
        <f>('Data Input'!I123-'Data Input'!I122)/('Data Input'!$A123-'Data Input'!$A122)</f>
        <v>17169.428571428572</v>
      </c>
      <c r="J123" s="180">
        <v>4000</v>
      </c>
      <c r="K123" s="180">
        <f>('Data Input'!K123-'Data Input'!K122)/('Data Input'!$A123-'Data Input'!$A122)</f>
        <v>15924.285714285714</v>
      </c>
      <c r="L123" s="180">
        <f>('Data Input'!L123-'Data Input'!L122)/('Data Input'!$A123-'Data Input'!$A122)</f>
        <v>13690.142857142857</v>
      </c>
      <c r="M123" s="180">
        <f>('Data Input'!M123-'Data Input'!M122)/('Data Input'!$A123-'Data Input'!$A122)</f>
        <v>7520.2857142857147</v>
      </c>
      <c r="N123" s="180">
        <f>('Data Input'!N123-'Data Input'!N122)/('Data Input'!$A123-'Data Input'!$A122)</f>
        <v>30299.142857142859</v>
      </c>
      <c r="O123" s="180">
        <f>('Data Input'!O123/('Data Input'!$A123-'Data Input'!$A122))</f>
        <v>1279.4285714285713</v>
      </c>
      <c r="P123" s="180">
        <f>('Data Input'!P123-'Data Input'!P122)/('Data Input'!$A123-'Data Input'!$A122)</f>
        <v>4044.5714285714284</v>
      </c>
      <c r="Q123" s="180">
        <f>('Data Input'!Q123-'Data Input'!Q122)/('Data Input'!$A123-'Data Input'!$A122)</f>
        <v>5705.7142857142853</v>
      </c>
      <c r="R123" s="180">
        <f t="shared" si="2"/>
        <v>149828.57142857142</v>
      </c>
      <c r="S123" s="180">
        <f>('Data Input'!R123-'Data Input'!R122)/('Data Input'!$A123-'Data Input'!$A122)</f>
        <v>0</v>
      </c>
      <c r="T123" s="180">
        <f t="shared" si="3"/>
        <v>149828.57142857142</v>
      </c>
    </row>
    <row r="124" spans="1:20" x14ac:dyDescent="0.35">
      <c r="A124" s="248">
        <f>'Data Input'!A124</f>
        <v>45034</v>
      </c>
      <c r="B124" s="180">
        <v>0</v>
      </c>
      <c r="C124" s="180">
        <f>('Data Input'!C124-'Data Input'!C123)/('Data Input'!$A124-'Data Input'!$A123)</f>
        <v>1554</v>
      </c>
      <c r="D124" s="180">
        <f>('Data Input'!D124-'Data Input'!D123)/('Data Input'!$A124-'Data Input'!$A123)</f>
        <v>5805.7142857142853</v>
      </c>
      <c r="E124" s="180">
        <f>('Data Input'!E124-'Data Input'!E123)/('Data Input'!$A124-'Data Input'!$A123)</f>
        <v>100.14285714285714</v>
      </c>
      <c r="F124" s="180">
        <f>('Data Input'!F124-'Data Input'!F123)/('Data Input'!$A124-'Data Input'!$A123)</f>
        <v>0</v>
      </c>
      <c r="G124" s="180">
        <f>('Data Input'!G124)/('Data Input'!$A124-'Data Input'!$A123)</f>
        <v>38462.571428571428</v>
      </c>
      <c r="H124" s="180">
        <f>('Data Input'!H124-'Data Input'!H123)/('Data Input'!$A124-'Data Input'!$A123)</f>
        <v>6394.2857142857147</v>
      </c>
      <c r="I124" s="180">
        <f>('Data Input'!I124-'Data Input'!I123)/('Data Input'!$A124-'Data Input'!$A123)</f>
        <v>16443.285714285714</v>
      </c>
      <c r="J124" s="180">
        <f>('Data Input'!J124-'Data Input'!J123)/('Data Input'!$A124-'Data Input'!$A123)</f>
        <v>4243.1428571428569</v>
      </c>
      <c r="K124" s="180">
        <f>('Data Input'!K124-'Data Input'!K123)/('Data Input'!$A124-'Data Input'!$A123)</f>
        <v>15397.142857142857</v>
      </c>
      <c r="L124" s="180">
        <f>('Data Input'!L124-'Data Input'!L123)/('Data Input'!$A124-'Data Input'!$A123)</f>
        <v>13631.714285714286</v>
      </c>
      <c r="M124" s="180">
        <f>('Data Input'!M124-'Data Input'!M123)/('Data Input'!$A124-'Data Input'!$A123)</f>
        <v>7247.8571428571431</v>
      </c>
      <c r="N124" s="180">
        <f>('Data Input'!N124-'Data Input'!N123)/('Data Input'!$A124-'Data Input'!$A123)</f>
        <v>25423</v>
      </c>
      <c r="O124" s="180">
        <f>('Data Input'!O124/('Data Input'!$A124-'Data Input'!$A123))</f>
        <v>2484.4285714285716</v>
      </c>
      <c r="P124" s="180">
        <f>('Data Input'!P124-'Data Input'!P123)/('Data Input'!$A124-'Data Input'!$A123)</f>
        <v>1399.5714285714287</v>
      </c>
      <c r="Q124" s="180">
        <f>('Data Input'!Q124-'Data Input'!Q123)/('Data Input'!$A124-'Data Input'!$A123)</f>
        <v>4277.8571428571431</v>
      </c>
      <c r="R124" s="180">
        <f t="shared" ref="R124" si="10">SUM(B124:Q124)</f>
        <v>142864.71428571429</v>
      </c>
      <c r="S124" s="180">
        <f>('Data Input'!R124-'Data Input'!R123)/('Data Input'!$A124-'Data Input'!$A123)</f>
        <v>0</v>
      </c>
      <c r="T124" s="180">
        <f t="shared" ref="T124" si="11">R124-S124</f>
        <v>142864.71428571429</v>
      </c>
    </row>
    <row r="125" spans="1:20" x14ac:dyDescent="0.35">
      <c r="A125" s="248">
        <f>'Data Input'!A125</f>
        <v>45041</v>
      </c>
      <c r="B125" s="180">
        <f>('Data Input'!B125-'Data Input'!B124)/('Data Input'!$A125-'Data Input'!$A124)</f>
        <v>10116.571428571429</v>
      </c>
      <c r="C125" s="180">
        <f>('Data Input'!C125-'Data Input'!C124)/('Data Input'!$A125-'Data Input'!$A124)</f>
        <v>6902.8571428571431</v>
      </c>
      <c r="D125" s="180">
        <f>('Data Input'!D125-'Data Input'!D124)/('Data Input'!$A125-'Data Input'!$A124)</f>
        <v>2562.2857142857142</v>
      </c>
      <c r="E125" s="180">
        <f>('Data Input'!E125-'Data Input'!E124)/('Data Input'!$A125-'Data Input'!$A124)</f>
        <v>1344.2857142857142</v>
      </c>
      <c r="F125" s="180">
        <v>0</v>
      </c>
      <c r="G125" s="180">
        <f>('Data Input'!G125-'Data Input'!G124)/('Data Input'!$A125-'Data Input'!$A124)</f>
        <v>2085.2857142857142</v>
      </c>
      <c r="H125" s="180">
        <f>('Data Input'!H125-'Data Input'!H124)/('Data Input'!$A125-'Data Input'!$A124)</f>
        <v>7021.4285714285716</v>
      </c>
      <c r="I125" s="180">
        <f>('Data Input'!I125-'Data Input'!I124)/('Data Input'!$A125-'Data Input'!$A124)</f>
        <v>14409.714285714286</v>
      </c>
      <c r="J125" s="180">
        <f>('Data Input'!J125-'Data Input'!J124)/('Data Input'!$A125-'Data Input'!$A124)</f>
        <v>12802.857142857143</v>
      </c>
      <c r="K125" s="180">
        <f>('Data Input'!K125-'Data Input'!K124)/('Data Input'!$A125-'Data Input'!$A124)</f>
        <v>17835.714285714286</v>
      </c>
      <c r="L125" s="180">
        <f>('Data Input'!L125-'Data Input'!L124)/('Data Input'!$A125-'Data Input'!$A124)</f>
        <v>5652.7142857142853</v>
      </c>
      <c r="M125" s="180">
        <f>('Data Input'!M125-'Data Input'!M124)/('Data Input'!$A125-'Data Input'!$A124)</f>
        <v>8146.4285714285716</v>
      </c>
      <c r="N125" s="180">
        <f>('Data Input'!N125-'Data Input'!N124)/('Data Input'!$A125-'Data Input'!$A124)</f>
        <v>29238.142857142859</v>
      </c>
      <c r="O125" s="180">
        <f>('Data Input'!O125)/('Data Input'!$A125-'Data Input'!$A124)</f>
        <v>3701.1428571428573</v>
      </c>
      <c r="P125" s="180">
        <f>('Data Input'!P125-'Data Input'!P124)/('Data Input'!$A125-'Data Input'!$A124)</f>
        <v>1634.5714285714287</v>
      </c>
      <c r="Q125" s="180">
        <f>('Data Input'!Q125-'Data Input'!Q124)/('Data Input'!$A125-'Data Input'!$A124)</f>
        <v>8010.7142857142853</v>
      </c>
      <c r="R125" s="180">
        <f t="shared" ref="R125" si="12">SUM(B125:Q125)</f>
        <v>131464.71428571429</v>
      </c>
      <c r="S125" s="180">
        <f>('Data Input'!R125-'Data Input'!R124)/('Data Input'!$A125-'Data Input'!$A124)</f>
        <v>0</v>
      </c>
      <c r="T125" s="180">
        <f t="shared" ref="T125" si="13">R125-S125</f>
        <v>131464.71428571429</v>
      </c>
    </row>
    <row r="126" spans="1:20" x14ac:dyDescent="0.35">
      <c r="A126" s="248">
        <f>'Data Input'!A126</f>
        <v>45048</v>
      </c>
      <c r="B126" s="180">
        <f>('Data Input'!B126-'Data Input'!B125)/('Data Input'!$A126-'Data Input'!$A125)</f>
        <v>7722.7142857142853</v>
      </c>
      <c r="C126" s="180">
        <f>('Data Input'!C126-'Data Input'!C125)/('Data Input'!$A126-'Data Input'!$A125)</f>
        <v>2553</v>
      </c>
      <c r="D126" s="180">
        <v>2500</v>
      </c>
      <c r="E126" s="180">
        <f>('Data Input'!E126-'Data Input'!E125)/('Data Input'!$A126-'Data Input'!$A125)</f>
        <v>3107.7142857142858</v>
      </c>
      <c r="F126" s="180">
        <v>1</v>
      </c>
      <c r="G126" s="180">
        <f>('Data Input'!G126-'Data Input'!G125)/('Data Input'!$A126-'Data Input'!$A125)</f>
        <v>725.28571428571433</v>
      </c>
      <c r="H126" s="180">
        <f>('Data Input'!H126-'Data Input'!H125)/('Data Input'!$A126-'Data Input'!$A125)</f>
        <v>5401.2857142857147</v>
      </c>
      <c r="I126" s="180">
        <f>('Data Input'!I126-'Data Input'!I125)/('Data Input'!$A126-'Data Input'!$A125)</f>
        <v>9412.8571428571431</v>
      </c>
      <c r="J126" s="180">
        <f>('Data Input'!J126-'Data Input'!J125)/('Data Input'!$A126-'Data Input'!$A125)</f>
        <v>20000</v>
      </c>
      <c r="K126" s="180">
        <f>('Data Input'!K126-'Data Input'!K125)/('Data Input'!$A126-'Data Input'!$A125)</f>
        <v>14340</v>
      </c>
      <c r="L126" s="180">
        <f>('Data Input'!L126-'Data Input'!L125)/('Data Input'!$A126-'Data Input'!$A125)</f>
        <v>12191.571428571429</v>
      </c>
      <c r="M126" s="180">
        <f>('Data Input'!M126-'Data Input'!M125)/('Data Input'!$A126-'Data Input'!$A125)</f>
        <v>6258.7142857142853</v>
      </c>
      <c r="N126" s="180">
        <f>('Data Input'!N126-'Data Input'!N125)/('Data Input'!$A126-'Data Input'!$A125)</f>
        <v>23651.428571428572</v>
      </c>
      <c r="O126" s="180">
        <f>('Data Input'!O126)/('Data Input'!$A126-'Data Input'!$A125)</f>
        <v>4795.5714285714284</v>
      </c>
      <c r="P126" s="180">
        <f>('Data Input'!P126-'Data Input'!P125)/('Data Input'!$A126-'Data Input'!$A125)</f>
        <v>1648.4285714285713</v>
      </c>
      <c r="Q126" s="180">
        <f>('Data Input'!Q126-'Data Input'!Q125)/('Data Input'!$A126-'Data Input'!$A125)</f>
        <v>32333.428571428572</v>
      </c>
      <c r="R126" s="180">
        <f t="shared" ref="R126" si="14">SUM(B126:Q126)</f>
        <v>146643.00000000003</v>
      </c>
      <c r="S126" s="180">
        <f>('Data Input'!R126-'Data Input'!R125)/('Data Input'!$A126-'Data Input'!$A125)</f>
        <v>0</v>
      </c>
      <c r="T126" s="180">
        <f t="shared" si="3"/>
        <v>146643.00000000003</v>
      </c>
    </row>
    <row r="127" spans="1:20" x14ac:dyDescent="0.35">
      <c r="A127" s="248">
        <f>'Data Input'!A127</f>
        <v>45055</v>
      </c>
      <c r="B127" s="180">
        <f>('Data Input'!B127-'Data Input'!B126)/('Data Input'!$A127-'Data Input'!$A126)</f>
        <v>8862.2857142857138</v>
      </c>
      <c r="C127" s="180">
        <f>('Data Input'!C127-'Data Input'!C126)/('Data Input'!$A127-'Data Input'!$A126)</f>
        <v>3257.7142857142858</v>
      </c>
      <c r="D127" s="180">
        <v>2501</v>
      </c>
      <c r="E127" s="180">
        <f>('Data Input'!E127-'Data Input'!E126)/('Data Input'!$A127-'Data Input'!$A126)</f>
        <v>13881</v>
      </c>
      <c r="F127" s="180">
        <v>2</v>
      </c>
      <c r="G127" s="180">
        <f>('Data Input'!G127-'Data Input'!G126)/('Data Input'!$A127-'Data Input'!$A126)</f>
        <v>0</v>
      </c>
      <c r="H127" s="180">
        <f>('Data Input'!H127-'Data Input'!H126)/('Data Input'!$A127-'Data Input'!$A126)</f>
        <v>6157.2857142857147</v>
      </c>
      <c r="I127" s="180">
        <f>('Data Input'!I127-'Data Input'!I126)/('Data Input'!$A127-'Data Input'!$A126)</f>
        <v>10260.571428571429</v>
      </c>
      <c r="J127" s="180">
        <f>('Data Input'!J127-'Data Input'!J126)/('Data Input'!$A127-'Data Input'!$A126)</f>
        <v>2969.4285714285716</v>
      </c>
      <c r="K127" s="180">
        <f>('Data Input'!K127-'Data Input'!K126)/('Data Input'!$A127-'Data Input'!$A126)</f>
        <v>16365.714285714286</v>
      </c>
      <c r="L127" s="180">
        <f>('Data Input'!L127-'Data Input'!L126)/('Data Input'!$A127-'Data Input'!$A126)</f>
        <v>13676</v>
      </c>
      <c r="M127" s="180">
        <f>('Data Input'!M127-'Data Input'!M126)/('Data Input'!$A127-'Data Input'!$A126)</f>
        <v>7307.7142857142853</v>
      </c>
      <c r="N127" s="180">
        <f>('Data Input'!N127-'Data Input'!N126)/('Data Input'!$A127-'Data Input'!$A126)</f>
        <v>27304.142857142859</v>
      </c>
      <c r="O127" s="180">
        <f>('Data Input'!O127)/('Data Input'!$A127-'Data Input'!$A126)</f>
        <v>5561.8571428571431</v>
      </c>
      <c r="P127" s="180">
        <f>('Data Input'!P127-'Data Input'!P126)/('Data Input'!$A127-'Data Input'!$A126)</f>
        <v>1875.4285714285713</v>
      </c>
      <c r="Q127" s="180">
        <f>('Data Input'!Q127-'Data Input'!Q126)/('Data Input'!$A127-'Data Input'!$A126)</f>
        <v>-20468</v>
      </c>
      <c r="R127" s="180">
        <f t="shared" ref="R127" si="15">SUM(B127:Q127)</f>
        <v>99514.142857142855</v>
      </c>
      <c r="S127" s="180">
        <f>('Data Input'!R127-'Data Input'!R126)/('Data Input'!$A127-'Data Input'!$A126)</f>
        <v>0</v>
      </c>
      <c r="T127" s="180">
        <f t="shared" si="3"/>
        <v>99514.142857142855</v>
      </c>
    </row>
    <row r="128" spans="1:20" x14ac:dyDescent="0.35">
      <c r="A128" s="248">
        <f>'Data Input'!A128</f>
        <v>45062</v>
      </c>
      <c r="B128" s="180">
        <f>('Data Input'!B128-'Data Input'!B127)/('Data Input'!$A128-'Data Input'!$A127)</f>
        <v>8377.1428571428569</v>
      </c>
      <c r="C128" s="180">
        <f>('Data Input'!C128-'Data Input'!C127)/('Data Input'!$A128-'Data Input'!$A127)</f>
        <v>4548.1428571428569</v>
      </c>
      <c r="D128" s="180">
        <v>2502</v>
      </c>
      <c r="E128" s="180">
        <f>('Data Input'!E128-'Data Input'!E127)/('Data Input'!$A128-'Data Input'!$A127)</f>
        <v>3122.1428571428573</v>
      </c>
      <c r="F128" s="180">
        <v>3</v>
      </c>
      <c r="G128" s="180">
        <f>('Data Input'!G128-'Data Input'!G127)/('Data Input'!$A128-'Data Input'!$A127)</f>
        <v>5136.4285714285716</v>
      </c>
      <c r="H128" s="180">
        <f>('Data Input'!H128-'Data Input'!H127)/('Data Input'!$A128-'Data Input'!$A127)</f>
        <v>4738.5714285714284</v>
      </c>
      <c r="I128" s="180">
        <f>('Data Input'!I128-'Data Input'!I127)/('Data Input'!$A128-'Data Input'!$A127)</f>
        <v>10523.571428571429</v>
      </c>
      <c r="J128" s="180">
        <f>('Data Input'!J128-'Data Input'!J127)/('Data Input'!$A128-'Data Input'!$A127)</f>
        <v>2651.5714285714284</v>
      </c>
      <c r="K128" s="180">
        <f>('Data Input'!K128-'Data Input'!K127)/('Data Input'!$A128-'Data Input'!$A127)</f>
        <v>-12.857142857142858</v>
      </c>
      <c r="L128" s="180">
        <f>('Data Input'!L128-'Data Input'!L127)/('Data Input'!$A128-'Data Input'!$A127)</f>
        <v>11413.571428571429</v>
      </c>
      <c r="M128" s="180">
        <f>('Data Input'!M128-'Data Input'!M127)/('Data Input'!$A128-'Data Input'!$A127)</f>
        <v>-7873.2857142857147</v>
      </c>
      <c r="N128" s="180">
        <f>('Data Input'!N128-'Data Input'!N127)/('Data Input'!$A128-'Data Input'!$A127)</f>
        <v>25721.857142857141</v>
      </c>
      <c r="O128" s="180">
        <f>('Data Input'!O128)/('Data Input'!$A128-'Data Input'!$A127)</f>
        <v>6415</v>
      </c>
      <c r="P128" s="180">
        <f>('Data Input'!P128-'Data Input'!P127)/('Data Input'!$A128-'Data Input'!$A127)</f>
        <v>6038.5714285714284</v>
      </c>
      <c r="Q128" s="180">
        <f>('Data Input'!Q128-'Data Input'!Q127)/('Data Input'!$A128-'Data Input'!$A127)</f>
        <v>2994.5714285714284</v>
      </c>
      <c r="R128" s="180">
        <f t="shared" ref="R128" si="16">SUM(B128:Q128)</f>
        <v>86300</v>
      </c>
      <c r="S128" s="180">
        <f>('Data Input'!R128-'Data Input'!R127)/('Data Input'!$A128-'Data Input'!$A127)</f>
        <v>0</v>
      </c>
      <c r="T128" s="180">
        <f t="shared" si="3"/>
        <v>86300</v>
      </c>
    </row>
    <row r="129" spans="1:20" x14ac:dyDescent="0.35">
      <c r="A129" s="248">
        <f>'Data Input'!A129</f>
        <v>45069</v>
      </c>
      <c r="B129" s="180">
        <f>('Data Input'!B129-'Data Input'!B128)/('Data Input'!$A129-'Data Input'!$A128)</f>
        <v>9407.7142857142862</v>
      </c>
      <c r="C129" s="180">
        <f>('Data Input'!C129-'Data Input'!C128)/('Data Input'!$A129-'Data Input'!$A128)</f>
        <v>2737</v>
      </c>
      <c r="D129" s="180">
        <v>2503</v>
      </c>
      <c r="E129" s="180">
        <v>14000</v>
      </c>
      <c r="F129" s="180">
        <v>4</v>
      </c>
      <c r="G129" s="180">
        <f>('Data Input'!G129-'Data Input'!G128)/('Data Input'!$A129-'Data Input'!$A128)</f>
        <v>2248.5714285714284</v>
      </c>
      <c r="H129" s="180">
        <f>('Data Input'!H129-'Data Input'!H128)/('Data Input'!$A129-'Data Input'!$A128)</f>
        <v>5111.4285714285716</v>
      </c>
      <c r="I129" s="180">
        <f>('Data Input'!I129-'Data Input'!I128)/('Data Input'!$A129-'Data Input'!$A128)</f>
        <v>11121.285714285714</v>
      </c>
      <c r="J129" s="180">
        <f>('Data Input'!J129-'Data Input'!J128)/('Data Input'!$A129-'Data Input'!$A128)</f>
        <v>7314.5714285714284</v>
      </c>
      <c r="K129" s="180">
        <f>('Data Input'!K129-'Data Input'!K128)/('Data Input'!$A129-'Data Input'!$A128)</f>
        <v>0</v>
      </c>
      <c r="L129" s="180">
        <f>('Data Input'!L129-'Data Input'!L128)/('Data Input'!$A129-'Data Input'!$A128)</f>
        <v>12934.428571428571</v>
      </c>
      <c r="M129" s="180">
        <f>('Data Input'!M129-'Data Input'!M128)/('Data Input'!$A129-'Data Input'!$A128)</f>
        <v>21704.571428571428</v>
      </c>
      <c r="N129" s="180">
        <f>('Data Input'!N129-'Data Input'!N128)/('Data Input'!$A129-'Data Input'!$A128)</f>
        <v>30457.142857142859</v>
      </c>
      <c r="O129" s="180">
        <f>('Data Input'!O129)/('Data Input'!$A129-'Data Input'!$A128)</f>
        <v>7142.4285714285716</v>
      </c>
      <c r="P129" s="180">
        <f>('Data Input'!P129-'Data Input'!P128)/('Data Input'!$A129-'Data Input'!$A128)</f>
        <v>3029.1428571428573</v>
      </c>
      <c r="Q129" s="180">
        <f>('Data Input'!Q129-'Data Input'!Q128)/('Data Input'!$A129-'Data Input'!$A128)</f>
        <v>5556</v>
      </c>
      <c r="R129" s="180">
        <f t="shared" ref="R129:R130" si="17">SUM(B129:Q129)</f>
        <v>135271.28571428568</v>
      </c>
      <c r="S129" s="180">
        <f>('Data Input'!R129-'Data Input'!R128)/('Data Input'!$A129-'Data Input'!$A128)</f>
        <v>0</v>
      </c>
      <c r="T129" s="180">
        <f t="shared" si="3"/>
        <v>135271.28571428568</v>
      </c>
    </row>
    <row r="130" spans="1:20" x14ac:dyDescent="0.35">
      <c r="A130" s="248">
        <f>'Data Input'!A130</f>
        <v>45076</v>
      </c>
      <c r="B130" s="180">
        <f>('Data Input'!B130-'Data Input'!B129)/('Data Input'!$A130-'Data Input'!$A129)</f>
        <v>10148</v>
      </c>
      <c r="C130" s="180">
        <f>('Data Input'!C130-'Data Input'!C129)/('Data Input'!$A130-'Data Input'!$A129)</f>
        <v>3649.1428571428573</v>
      </c>
      <c r="D130" s="180">
        <v>2504</v>
      </c>
      <c r="E130" s="180">
        <f>('Data Input'!E130-'Data Input'!E129)/('Data Input'!$A130-'Data Input'!$A129)</f>
        <v>14027.857142857143</v>
      </c>
      <c r="F130" s="222">
        <v>5</v>
      </c>
      <c r="G130" s="180">
        <f>('Data Input'!G130-'Data Input'!G129)/('Data Input'!$A130-'Data Input'!$A129)</f>
        <v>2096.1428571428573</v>
      </c>
      <c r="H130" s="180">
        <f>('Data Input'!H130-'Data Input'!H129)/('Data Input'!$A130-'Data Input'!$A129)</f>
        <v>5094.2857142857147</v>
      </c>
      <c r="I130" s="180">
        <f>('Data Input'!I130-'Data Input'!I129)/('Data Input'!$A130-'Data Input'!$A129)</f>
        <v>11370.571428571429</v>
      </c>
      <c r="J130" s="180">
        <f>('Data Input'!J130-'Data Input'!J129)/('Data Input'!$A130-'Data Input'!$A129)</f>
        <v>7191.7142857142853</v>
      </c>
      <c r="K130" s="180">
        <f>('Data Input'!K130-'Data Input'!K129)/('Data Input'!$A130-'Data Input'!$A129)</f>
        <v>24501.428571428572</v>
      </c>
      <c r="L130" s="180">
        <f>('Data Input'!L130-'Data Input'!L129)/('Data Input'!$A130-'Data Input'!$A129)</f>
        <v>13414.857142857143</v>
      </c>
      <c r="M130" s="180">
        <f>('Data Input'!M130-'Data Input'!M129)/('Data Input'!$A130-'Data Input'!$A129)</f>
        <v>7599.4285714285716</v>
      </c>
      <c r="N130" s="180">
        <f>('Data Input'!N130-'Data Input'!N129)/('Data Input'!$A130-'Data Input'!$A129)</f>
        <v>31899.428571428572</v>
      </c>
      <c r="O130" s="180">
        <f>('Data Input'!O130)/('Data Input'!$A130-'Data Input'!$A129)</f>
        <v>7661</v>
      </c>
      <c r="P130" s="180">
        <f>('Data Input'!P130-'Data Input'!P129)/('Data Input'!$A130-'Data Input'!$A129)</f>
        <v>389.71428571428572</v>
      </c>
      <c r="Q130" s="180">
        <f>('Data Input'!Q130-'Data Input'!Q129)/('Data Input'!$A130-'Data Input'!$A129)</f>
        <v>8852.5714285714294</v>
      </c>
      <c r="R130" s="180">
        <f t="shared" si="17"/>
        <v>150405.14285714284</v>
      </c>
      <c r="S130" s="180">
        <f>('Data Input'!R130-'Data Input'!R129)/('Data Input'!$A130-'Data Input'!$A129)</f>
        <v>0</v>
      </c>
      <c r="T130" s="180">
        <f t="shared" si="3"/>
        <v>150405.14285714284</v>
      </c>
    </row>
    <row r="131" spans="1:20" x14ac:dyDescent="0.35">
      <c r="A131" s="248">
        <f>'Data Input'!A131</f>
        <v>45083</v>
      </c>
      <c r="B131" s="180">
        <f>('Data Input'!B131-'Data Input'!B130)/('Data Input'!$A131-'Data Input'!$A130)</f>
        <v>12068</v>
      </c>
      <c r="C131" s="180">
        <f>('Data Input'!C131-'Data Input'!C130)/('Data Input'!$A131-'Data Input'!$A130)</f>
        <v>2779.8571428571427</v>
      </c>
      <c r="D131" s="180">
        <f>('Data Input'!D131-'Data Input'!D130)/('Data Input'!$A131-'Data Input'!$A130)</f>
        <v>0</v>
      </c>
      <c r="E131" s="180">
        <f>('Data Input'!E131-'Data Input'!E130)/('Data Input'!$A131-'Data Input'!$A130)</f>
        <v>13904.714285714286</v>
      </c>
      <c r="F131" s="180">
        <v>5</v>
      </c>
      <c r="G131" s="180">
        <f>('Data Input'!G131-'Data Input'!G130)/('Data Input'!$A131-'Data Input'!$A130)</f>
        <v>2008.1428571428571</v>
      </c>
      <c r="H131" s="180">
        <f>('Data Input'!H131-'Data Input'!H130)/('Data Input'!$A131-'Data Input'!$A130)</f>
        <v>4922.8571428571431</v>
      </c>
      <c r="I131" s="180">
        <f>('Data Input'!I131-'Data Input'!I130)/('Data Input'!$A131-'Data Input'!$A130)</f>
        <v>8550</v>
      </c>
      <c r="J131" s="180">
        <f>('Data Input'!J131-'Data Input'!J130)/('Data Input'!$A131-'Data Input'!$A130)</f>
        <v>7155.8571428571431</v>
      </c>
      <c r="K131" s="180">
        <f>('Data Input'!K131-'Data Input'!K130)/('Data Input'!$A131-'Data Input'!$A130)</f>
        <v>19970</v>
      </c>
      <c r="L131" s="180">
        <f>('Data Input'!L131-'Data Input'!L130)/('Data Input'!$A131-'Data Input'!$A130)</f>
        <v>11284.571428571429</v>
      </c>
      <c r="M131" s="180">
        <f>('Data Input'!M131-'Data Input'!M130)/('Data Input'!$A131-'Data Input'!$A130)</f>
        <v>6281.1428571428569</v>
      </c>
      <c r="N131" s="180">
        <f>('Data Input'!N131-'Data Input'!N130)/('Data Input'!$A131-'Data Input'!$A130)</f>
        <v>25100.571428571428</v>
      </c>
      <c r="O131" s="180">
        <f>('Data Input'!O131-'Data Input'!O130)/('Data Input'!$A131-'Data Input'!$A130)</f>
        <v>132.28571428571428</v>
      </c>
      <c r="P131" s="180">
        <f>('Data Input'!P131-'Data Input'!P130)/('Data Input'!$A131-'Data Input'!$A130)</f>
        <v>351.85714285714283</v>
      </c>
      <c r="Q131" s="180">
        <f>('Data Input'!Q131-'Data Input'!Q130)/('Data Input'!$A131-'Data Input'!$A130)</f>
        <v>4600.4285714285716</v>
      </c>
      <c r="R131" s="180">
        <f t="shared" si="2"/>
        <v>119115.28571428571</v>
      </c>
      <c r="S131" s="180">
        <f>('Data Input'!R131-'Data Input'!R130)/('Data Input'!$A131-'Data Input'!$A130)</f>
        <v>0</v>
      </c>
      <c r="T131" s="180">
        <f t="shared" si="3"/>
        <v>119115.28571428571</v>
      </c>
    </row>
    <row r="132" spans="1:20" x14ac:dyDescent="0.35">
      <c r="A132" s="248">
        <f>'Data Input'!A132</f>
        <v>45090</v>
      </c>
      <c r="B132" s="180">
        <f>('Data Input'!B132-'Data Input'!B131)/('Data Input'!$A132-'Data Input'!$A131)</f>
        <v>16200</v>
      </c>
      <c r="C132" s="180">
        <f>('Data Input'!C132-'Data Input'!C131)/('Data Input'!$A132-'Data Input'!$A131)</f>
        <v>2846.7142857142858</v>
      </c>
      <c r="D132" s="180">
        <f>('Data Input'!D132-'Data Input'!D131)/('Data Input'!$A132-'Data Input'!$A131)</f>
        <v>0</v>
      </c>
      <c r="E132" s="180">
        <f>('Data Input'!E132-'Data Input'!E131)/('Data Input'!$A132-'Data Input'!$A131)</f>
        <v>14652.428571428571</v>
      </c>
      <c r="F132" s="180">
        <v>5</v>
      </c>
      <c r="G132" s="180">
        <f>('Data Input'!G132-'Data Input'!G131)/('Data Input'!$A132-'Data Input'!$A131)</f>
        <v>2034.4285714285713</v>
      </c>
      <c r="H132" s="180">
        <f>('Data Input'!H132-'Data Input'!H131)/('Data Input'!$A132-'Data Input'!$A131)</f>
        <v>5188.5714285714284</v>
      </c>
      <c r="I132" s="180">
        <f>('Data Input'!I132-'Data Input'!I131)/('Data Input'!$A132-'Data Input'!$A131)</f>
        <v>10253.285714285714</v>
      </c>
      <c r="J132" s="180">
        <f>('Data Input'!J132-'Data Input'!J131)/('Data Input'!$A132-'Data Input'!$A131)</f>
        <v>4280.5714285714284</v>
      </c>
      <c r="K132" s="180">
        <f>('Data Input'!K132-'Data Input'!K131)/('Data Input'!$A132-'Data Input'!$A131)</f>
        <v>20515.714285714286</v>
      </c>
      <c r="L132" s="180">
        <f>('Data Input'!L132-'Data Input'!L131)/('Data Input'!$A132-'Data Input'!$A131)</f>
        <v>13897.571428571429</v>
      </c>
      <c r="M132" s="180">
        <f>('Data Input'!M132-'Data Input'!M131)/('Data Input'!$A132-'Data Input'!$A131)</f>
        <v>7576</v>
      </c>
      <c r="N132" s="180">
        <f>('Data Input'!N132-'Data Input'!N131)/('Data Input'!$A132-'Data Input'!$A131)</f>
        <v>30734.428571428572</v>
      </c>
      <c r="O132" s="180">
        <f>('Data Input'!O132-'Data Input'!O131)/('Data Input'!$A132-'Data Input'!$A131)</f>
        <v>944.14285714285711</v>
      </c>
      <c r="P132" s="180">
        <f>('Data Input'!P132-'Data Input'!P131)/('Data Input'!$A132-'Data Input'!$A131)</f>
        <v>1457.2857142857142</v>
      </c>
      <c r="Q132" s="180">
        <f>('Data Input'!Q132-'Data Input'!Q131)/('Data Input'!$A132-'Data Input'!$A131)</f>
        <v>6715.2857142857147</v>
      </c>
      <c r="R132" s="180">
        <f t="shared" si="2"/>
        <v>137301.42857142858</v>
      </c>
      <c r="S132" s="180">
        <f>('Data Input'!R132-'Data Input'!R131)/('Data Input'!$A132-'Data Input'!$A131)</f>
        <v>0</v>
      </c>
      <c r="T132" s="180">
        <f t="shared" si="3"/>
        <v>137301.42857142858</v>
      </c>
    </row>
    <row r="133" spans="1:20" x14ac:dyDescent="0.35">
      <c r="A133" s="248">
        <f>'Data Input'!A133</f>
        <v>45095</v>
      </c>
      <c r="B133" s="180">
        <f>('Data Input'!B133-'Data Input'!B132)/('Data Input'!$A133-'Data Input'!$A132)</f>
        <v>20589.599999999999</v>
      </c>
      <c r="C133" s="180">
        <v>0</v>
      </c>
      <c r="D133" s="180">
        <f>('Data Input'!D133-'Data Input'!D132)/('Data Input'!$A133-'Data Input'!$A132)</f>
        <v>0</v>
      </c>
      <c r="E133" s="180">
        <f>('Data Input'!E133-'Data Input'!E132)/('Data Input'!$A133-'Data Input'!$A132)</f>
        <v>2817.2</v>
      </c>
      <c r="F133" s="180">
        <v>0</v>
      </c>
      <c r="G133" s="180">
        <f>('Data Input'!G133-'Data Input'!G132)/('Data Input'!$A133-'Data Input'!$A132)</f>
        <v>1973.4</v>
      </c>
      <c r="H133" s="180">
        <f>('Data Input'!H133-'Data Input'!H132)/('Data Input'!$A133-'Data Input'!$A132)</f>
        <v>696</v>
      </c>
      <c r="I133" s="180">
        <f>('Data Input'!I133-'Data Input'!I132)/('Data Input'!$A133-'Data Input'!$A132)</f>
        <v>9878.7999999999993</v>
      </c>
      <c r="J133" s="180">
        <f>('Data Input'!J133-'Data Input'!J132)/('Data Input'!$A133-'Data Input'!$A132)</f>
        <v>4168</v>
      </c>
      <c r="K133" s="180">
        <f>('Data Input'!K133-'Data Input'!K132)/('Data Input'!$A133-'Data Input'!$A132)</f>
        <v>25794</v>
      </c>
      <c r="L133" s="180">
        <f>('Data Input'!L133-'Data Input'!L132)/('Data Input'!$A133-'Data Input'!$A132)</f>
        <v>13702.8</v>
      </c>
      <c r="M133" s="180">
        <f>('Data Input'!M133-'Data Input'!M132)/('Data Input'!$A133-'Data Input'!$A132)</f>
        <v>7483.8</v>
      </c>
      <c r="N133" s="180">
        <f>('Data Input'!N133-'Data Input'!N132)/('Data Input'!$A133-'Data Input'!$A132)</f>
        <v>29502.799999999999</v>
      </c>
      <c r="O133" s="180">
        <f>('Data Input'!O133-'Data Input'!O132)/('Data Input'!$A133-'Data Input'!$A132)</f>
        <v>1083.5999999999999</v>
      </c>
      <c r="P133" s="180">
        <f>('Data Input'!P133-'Data Input'!P132)/('Data Input'!$A133-'Data Input'!$A132)</f>
        <v>2143.8000000000002</v>
      </c>
      <c r="Q133" s="180">
        <f>('Data Input'!Q133-'Data Input'!Q132)/('Data Input'!$A133-'Data Input'!$A132)</f>
        <v>6818</v>
      </c>
      <c r="R133" s="180">
        <f t="shared" si="2"/>
        <v>126651.80000000002</v>
      </c>
      <c r="S133" s="180">
        <f>('Data Input'!R133-'Data Input'!R132)/('Data Input'!$A133-'Data Input'!$A132)</f>
        <v>0</v>
      </c>
      <c r="T133" s="180">
        <f t="shared" si="3"/>
        <v>126651.80000000002</v>
      </c>
    </row>
    <row r="134" spans="1:20" x14ac:dyDescent="0.35">
      <c r="A134" s="248">
        <f>'Data Input'!A134</f>
        <v>45104</v>
      </c>
      <c r="B134" s="180">
        <f>('Data Input'!B134-'Data Input'!B133)/('Data Input'!$A134-'Data Input'!$A133)</f>
        <v>-77945.333333333328</v>
      </c>
      <c r="C134" s="180">
        <f>('Data Input'!C134-'Data Input'!C133)/('Data Input'!$A134-'Data Input'!$A133)</f>
        <v>-41132</v>
      </c>
      <c r="D134" s="180">
        <f>('Data Input'!D134-'Data Input'!D133)/('Data Input'!$A134-'Data Input'!$A133)</f>
        <v>-506800</v>
      </c>
      <c r="E134" s="180">
        <f>('Data Input'!E134-'Data Input'!E133)/('Data Input'!$A134-'Data Input'!$A133)</f>
        <v>-217814.55555555556</v>
      </c>
      <c r="F134" s="180" t="e">
        <f>('Data Input'!F134-'Data Input'!F133)/('Data Input'!$A134-'Data Input'!$A133)</f>
        <v>#VALUE!</v>
      </c>
      <c r="G134" s="180">
        <f>('Data Input'!G134-'Data Input'!G133)/('Data Input'!$A134-'Data Input'!$A133)</f>
        <v>-43716.111111111109</v>
      </c>
      <c r="H134" s="180">
        <f>('Data Input'!H134-'Data Input'!H133)/('Data Input'!$A134-'Data Input'!$A133)</f>
        <v>-517411.11111111112</v>
      </c>
      <c r="I134" s="180">
        <f>('Data Input'!I134-'Data Input'!I133)/('Data Input'!$A134-'Data Input'!$A133)</f>
        <v>-130951.66666666667</v>
      </c>
      <c r="J134" s="180">
        <f>('Data Input'!J134-'Data Input'!J133)/('Data Input'!$A134-'Data Input'!$A133)</f>
        <v>-697976.22222222225</v>
      </c>
      <c r="K134" s="180">
        <f>('Data Input'!K134-'Data Input'!K133)/('Data Input'!$A134-'Data Input'!$A133)</f>
        <v>-437642.22222222225</v>
      </c>
      <c r="L134" s="180">
        <f>('Data Input'!L134-'Data Input'!L133)/('Data Input'!$A134-'Data Input'!$A133)</f>
        <v>-595872.11111111112</v>
      </c>
      <c r="M134" s="180">
        <f>('Data Input'!M134-'Data Input'!M133)/('Data Input'!$A134-'Data Input'!$A133)</f>
        <v>-542523.11111111112</v>
      </c>
      <c r="N134" s="180">
        <f>('Data Input'!N134-'Data Input'!N133)/('Data Input'!$A134-'Data Input'!$A133)</f>
        <v>-234537.66666666666</v>
      </c>
      <c r="O134" s="180">
        <f>('Data Input'!O134-'Data Input'!O133)/('Data Input'!$A134-'Data Input'!$A133)</f>
        <v>-7397.7777777777774</v>
      </c>
      <c r="P134" s="180">
        <f>('Data Input'!P134-'Data Input'!P133)/('Data Input'!$A134-'Data Input'!$A133)</f>
        <v>-76226.777777777781</v>
      </c>
      <c r="Q134" s="180">
        <f>('Data Input'!Q134-'Data Input'!Q133)/('Data Input'!$A134-'Data Input'!$A133)</f>
        <v>-782722.22222222225</v>
      </c>
      <c r="R134" s="180" t="e">
        <f t="shared" ref="R134:R139" si="18">SUM(B134:Q134)</f>
        <v>#VALUE!</v>
      </c>
      <c r="S134" s="180">
        <f>('Data Input'!R134-'Data Input'!R133)/('Data Input'!$A134-'Data Input'!$A133)</f>
        <v>-2267844.4444444445</v>
      </c>
      <c r="T134" s="180" t="e">
        <f t="shared" ref="T134:T139" si="19">R134-S134</f>
        <v>#VALUE!</v>
      </c>
    </row>
    <row r="135" spans="1:20" x14ac:dyDescent="0.35">
      <c r="A135" s="248">
        <f>'Data Input'!A135</f>
        <v>45111</v>
      </c>
      <c r="B135" s="180">
        <f>('Data Input'!B135-'Data Input'!B134)/('Data Input'!$A135-'Data Input'!$A134)</f>
        <v>0</v>
      </c>
      <c r="C135" s="180">
        <f>('Data Input'!C135-'Data Input'!C134)/('Data Input'!$A135-'Data Input'!$A134)</f>
        <v>0</v>
      </c>
      <c r="D135" s="180">
        <f>('Data Input'!D135-'Data Input'!D134)/('Data Input'!$A135-'Data Input'!$A134)</f>
        <v>0</v>
      </c>
      <c r="E135" s="180">
        <f>('Data Input'!E135-'Data Input'!E134)/('Data Input'!$A135-'Data Input'!$A134)</f>
        <v>0</v>
      </c>
      <c r="F135" s="180">
        <f>('Data Input'!F135-'Data Input'!F134)/('Data Input'!$A135-'Data Input'!$A134)</f>
        <v>0</v>
      </c>
      <c r="G135" s="180">
        <f>('Data Input'!G135-'Data Input'!G134)/('Data Input'!$A135-'Data Input'!$A134)</f>
        <v>0</v>
      </c>
      <c r="H135" s="180">
        <f>('Data Input'!H135-'Data Input'!H134)/('Data Input'!$A135-'Data Input'!$A134)</f>
        <v>0</v>
      </c>
      <c r="I135" s="180">
        <f>('Data Input'!I135-'Data Input'!I134)/('Data Input'!$A135-'Data Input'!$A134)</f>
        <v>0</v>
      </c>
      <c r="J135" s="180">
        <f>('Data Input'!J135-'Data Input'!J134)/('Data Input'!$A135-'Data Input'!$A134)</f>
        <v>0</v>
      </c>
      <c r="K135" s="180">
        <f>('Data Input'!K135-'Data Input'!K134)/('Data Input'!$A135-'Data Input'!$A134)</f>
        <v>0</v>
      </c>
      <c r="L135" s="180">
        <f>('Data Input'!L135-'Data Input'!L134)/('Data Input'!$A135-'Data Input'!$A134)</f>
        <v>0</v>
      </c>
      <c r="M135" s="180">
        <f>('Data Input'!M135-'Data Input'!M134)/('Data Input'!$A135-'Data Input'!$A134)</f>
        <v>0</v>
      </c>
      <c r="N135" s="180">
        <f>('Data Input'!N135-'Data Input'!N134)/('Data Input'!$A135-'Data Input'!$A134)</f>
        <v>0</v>
      </c>
      <c r="O135" s="180">
        <f>('Data Input'!O135-'Data Input'!O134)/('Data Input'!$A135-'Data Input'!$A134)</f>
        <v>0</v>
      </c>
      <c r="P135" s="180">
        <f>('Data Input'!P135-'Data Input'!P134)/('Data Input'!$A135-'Data Input'!$A134)</f>
        <v>0</v>
      </c>
      <c r="Q135" s="180">
        <f>('Data Input'!Q135-'Data Input'!Q134)/('Data Input'!$A135-'Data Input'!$A134)</f>
        <v>0</v>
      </c>
      <c r="R135" s="180">
        <f t="shared" si="18"/>
        <v>0</v>
      </c>
      <c r="S135" s="180">
        <f>('Data Input'!R135-'Data Input'!R134)/('Data Input'!$A135-'Data Input'!$A134)</f>
        <v>0</v>
      </c>
      <c r="T135" s="180">
        <f t="shared" si="19"/>
        <v>0</v>
      </c>
    </row>
    <row r="136" spans="1:20" x14ac:dyDescent="0.35">
      <c r="A136" s="248">
        <f>'Data Input'!A136</f>
        <v>45118</v>
      </c>
      <c r="B136" s="180">
        <f>('Data Input'!B136-'Data Input'!B135)/('Data Input'!$A136-'Data Input'!$A135)</f>
        <v>0</v>
      </c>
      <c r="C136" s="180">
        <f>('Data Input'!C136-'Data Input'!C135)/('Data Input'!$A136-'Data Input'!$A135)</f>
        <v>0</v>
      </c>
      <c r="D136" s="180">
        <f>('Data Input'!D136-'Data Input'!D135)/('Data Input'!$A136-'Data Input'!$A135)</f>
        <v>0</v>
      </c>
      <c r="E136" s="180">
        <f>('Data Input'!E136-'Data Input'!E135)/('Data Input'!$A136-'Data Input'!$A135)</f>
        <v>0</v>
      </c>
      <c r="F136" s="180">
        <f>('Data Input'!F136-'Data Input'!F135)/('Data Input'!$A136-'Data Input'!$A135)</f>
        <v>0</v>
      </c>
      <c r="G136" s="180">
        <f>('Data Input'!G136-'Data Input'!G135)/('Data Input'!$A136-'Data Input'!$A135)</f>
        <v>0</v>
      </c>
      <c r="H136" s="180">
        <f>('Data Input'!H136-'Data Input'!H135)/('Data Input'!$A136-'Data Input'!$A135)</f>
        <v>0</v>
      </c>
      <c r="I136" s="180">
        <f>('Data Input'!I136-'Data Input'!I135)/('Data Input'!$A136-'Data Input'!$A135)</f>
        <v>0</v>
      </c>
      <c r="J136" s="180">
        <f>('Data Input'!J136-'Data Input'!J135)/('Data Input'!$A136-'Data Input'!$A135)</f>
        <v>0</v>
      </c>
      <c r="K136" s="180">
        <f>('Data Input'!K136-'Data Input'!K135)/('Data Input'!$A136-'Data Input'!$A135)</f>
        <v>0</v>
      </c>
      <c r="L136" s="180">
        <f>('Data Input'!L136-'Data Input'!L135)/('Data Input'!$A136-'Data Input'!$A135)</f>
        <v>0</v>
      </c>
      <c r="M136" s="180">
        <f>('Data Input'!M136-'Data Input'!M135)/('Data Input'!$A136-'Data Input'!$A135)</f>
        <v>0</v>
      </c>
      <c r="N136" s="180">
        <f>('Data Input'!N136-'Data Input'!N135)/('Data Input'!$A136-'Data Input'!$A135)</f>
        <v>0</v>
      </c>
      <c r="O136" s="180">
        <f>('Data Input'!O136-'Data Input'!O135)/('Data Input'!$A136-'Data Input'!$A135)</f>
        <v>0</v>
      </c>
      <c r="P136" s="180">
        <f>('Data Input'!P136-'Data Input'!P135)/('Data Input'!$A136-'Data Input'!$A135)</f>
        <v>0</v>
      </c>
      <c r="Q136" s="180">
        <f>('Data Input'!Q136-'Data Input'!Q135)/('Data Input'!$A136-'Data Input'!$A135)</f>
        <v>0</v>
      </c>
      <c r="R136" s="180">
        <f t="shared" si="18"/>
        <v>0</v>
      </c>
      <c r="S136" s="180">
        <f>('Data Input'!R136-'Data Input'!R135)/('Data Input'!$A136-'Data Input'!$A135)</f>
        <v>0</v>
      </c>
      <c r="T136" s="180">
        <f t="shared" si="19"/>
        <v>0</v>
      </c>
    </row>
    <row r="137" spans="1:20" x14ac:dyDescent="0.35">
      <c r="A137" s="248">
        <f>'Data Input'!A137</f>
        <v>45125</v>
      </c>
      <c r="B137" s="180">
        <f>('Data Input'!B137-'Data Input'!B136)/('Data Input'!$A137-'Data Input'!$A136)</f>
        <v>0</v>
      </c>
      <c r="C137" s="180">
        <f>('Data Input'!C137-'Data Input'!C136)/('Data Input'!$A137-'Data Input'!$A136)</f>
        <v>0</v>
      </c>
      <c r="D137" s="180">
        <f>('Data Input'!D137-'Data Input'!D136)/('Data Input'!$A137-'Data Input'!$A136)</f>
        <v>0</v>
      </c>
      <c r="E137" s="180">
        <f>('Data Input'!E137-'Data Input'!E136)/('Data Input'!$A137-'Data Input'!$A136)</f>
        <v>0</v>
      </c>
      <c r="F137" s="180">
        <f>('Data Input'!F137-'Data Input'!F136)/('Data Input'!$A137-'Data Input'!$A136)</f>
        <v>0</v>
      </c>
      <c r="G137" s="180">
        <f>('Data Input'!G137-'Data Input'!G136)/('Data Input'!$A137-'Data Input'!$A136)</f>
        <v>0</v>
      </c>
      <c r="H137" s="180">
        <f>('Data Input'!H137-'Data Input'!H136)/('Data Input'!$A137-'Data Input'!$A136)</f>
        <v>0</v>
      </c>
      <c r="I137" s="180">
        <f>('Data Input'!I137-'Data Input'!I136)/('Data Input'!$A137-'Data Input'!$A136)</f>
        <v>0</v>
      </c>
      <c r="J137" s="180">
        <f>('Data Input'!J137-'Data Input'!J136)/('Data Input'!$A137-'Data Input'!$A136)</f>
        <v>0</v>
      </c>
      <c r="K137" s="180">
        <f>('Data Input'!K137-'Data Input'!K136)/('Data Input'!$A137-'Data Input'!$A136)</f>
        <v>0</v>
      </c>
      <c r="L137" s="180">
        <f>('Data Input'!L137-'Data Input'!L136)/('Data Input'!$A137-'Data Input'!$A136)</f>
        <v>0</v>
      </c>
      <c r="M137" s="180">
        <f>('Data Input'!M137-'Data Input'!M136)/('Data Input'!$A137-'Data Input'!$A136)</f>
        <v>0</v>
      </c>
      <c r="N137" s="180">
        <f>('Data Input'!N137-'Data Input'!N136)/('Data Input'!$A137-'Data Input'!$A136)</f>
        <v>0</v>
      </c>
      <c r="O137" s="180">
        <f>('Data Input'!O137-'Data Input'!O136)/('Data Input'!$A137-'Data Input'!$A136)</f>
        <v>0</v>
      </c>
      <c r="P137" s="180">
        <f>('Data Input'!P137-'Data Input'!P136)/('Data Input'!$A137-'Data Input'!$A136)</f>
        <v>0</v>
      </c>
      <c r="Q137" s="180">
        <f>('Data Input'!Q137-'Data Input'!Q136)/('Data Input'!$A137-'Data Input'!$A136)</f>
        <v>0</v>
      </c>
      <c r="R137" s="180">
        <f t="shared" si="18"/>
        <v>0</v>
      </c>
      <c r="S137" s="180">
        <f>('Data Input'!R137-'Data Input'!R136)/('Data Input'!$A137-'Data Input'!$A136)</f>
        <v>0</v>
      </c>
      <c r="T137" s="180">
        <f t="shared" si="19"/>
        <v>0</v>
      </c>
    </row>
    <row r="138" spans="1:20" x14ac:dyDescent="0.35">
      <c r="A138" s="248">
        <f>'Data Input'!A138</f>
        <v>45132</v>
      </c>
      <c r="B138" s="180">
        <f>('Data Input'!B138-'Data Input'!B137)/('Data Input'!$A138-'Data Input'!$A137)</f>
        <v>0</v>
      </c>
      <c r="C138" s="180">
        <f>('Data Input'!C138-'Data Input'!C137)/('Data Input'!$A138-'Data Input'!$A137)</f>
        <v>0</v>
      </c>
      <c r="D138" s="180">
        <f>('Data Input'!D138-'Data Input'!D137)/('Data Input'!$A138-'Data Input'!$A137)</f>
        <v>0</v>
      </c>
      <c r="E138" s="180">
        <f>('Data Input'!E138-'Data Input'!E137)/('Data Input'!$A138-'Data Input'!$A137)</f>
        <v>0</v>
      </c>
      <c r="F138" s="180">
        <f>('Data Input'!F138-'Data Input'!F137)/('Data Input'!$A138-'Data Input'!$A137)</f>
        <v>0</v>
      </c>
      <c r="G138" s="180">
        <f>('Data Input'!G138-'Data Input'!G137)/('Data Input'!$A138-'Data Input'!$A137)</f>
        <v>0</v>
      </c>
      <c r="H138" s="180">
        <f>('Data Input'!H138-'Data Input'!H137)/('Data Input'!$A138-'Data Input'!$A137)</f>
        <v>0</v>
      </c>
      <c r="I138" s="180">
        <f>('Data Input'!I138-'Data Input'!I137)/('Data Input'!$A138-'Data Input'!$A137)</f>
        <v>0</v>
      </c>
      <c r="J138" s="180">
        <f>('Data Input'!J138-'Data Input'!J137)/('Data Input'!$A138-'Data Input'!$A137)</f>
        <v>0</v>
      </c>
      <c r="K138" s="180">
        <f>('Data Input'!K138-'Data Input'!K137)/('Data Input'!$A138-'Data Input'!$A137)</f>
        <v>0</v>
      </c>
      <c r="L138" s="180">
        <f>('Data Input'!L138-'Data Input'!L137)/('Data Input'!$A138-'Data Input'!$A137)</f>
        <v>0</v>
      </c>
      <c r="M138" s="180">
        <f>('Data Input'!M138-'Data Input'!M137)/('Data Input'!$A138-'Data Input'!$A137)</f>
        <v>0</v>
      </c>
      <c r="N138" s="180">
        <f>('Data Input'!N138-'Data Input'!N137)/('Data Input'!$A138-'Data Input'!$A137)</f>
        <v>0</v>
      </c>
      <c r="O138" s="180">
        <f>('Data Input'!O138-'Data Input'!O137)/('Data Input'!$A138-'Data Input'!$A137)</f>
        <v>0</v>
      </c>
      <c r="P138" s="180">
        <f>('Data Input'!P138-'Data Input'!P137)/('Data Input'!$A138-'Data Input'!$A137)</f>
        <v>0</v>
      </c>
      <c r="Q138" s="180">
        <f>('Data Input'!Q138-'Data Input'!Q137)/('Data Input'!$A138-'Data Input'!$A137)</f>
        <v>0</v>
      </c>
      <c r="R138" s="180">
        <f t="shared" si="18"/>
        <v>0</v>
      </c>
      <c r="S138" s="180">
        <f>('Data Input'!R138-'Data Input'!R137)/('Data Input'!$A138-'Data Input'!$A137)</f>
        <v>0</v>
      </c>
      <c r="T138" s="180">
        <f t="shared" si="19"/>
        <v>0</v>
      </c>
    </row>
    <row r="139" spans="1:20" x14ac:dyDescent="0.35">
      <c r="A139" s="248">
        <f>'Data Input'!A139</f>
        <v>45139</v>
      </c>
      <c r="B139" s="180">
        <f>('Data Input'!B139-'Data Input'!B138)/('Data Input'!$A139-'Data Input'!$A138)</f>
        <v>0</v>
      </c>
      <c r="C139" s="180">
        <f>('Data Input'!C139-'Data Input'!C138)/('Data Input'!$A139-'Data Input'!$A138)</f>
        <v>0</v>
      </c>
      <c r="D139" s="180">
        <f>('Data Input'!D139-'Data Input'!D138)/('Data Input'!$A139-'Data Input'!$A138)</f>
        <v>0</v>
      </c>
      <c r="E139" s="180">
        <f>('Data Input'!E139-'Data Input'!E138)/('Data Input'!$A139-'Data Input'!$A138)</f>
        <v>0</v>
      </c>
      <c r="F139" s="180">
        <f>('Data Input'!F139-'Data Input'!F138)/('Data Input'!$A139-'Data Input'!$A138)</f>
        <v>0</v>
      </c>
      <c r="G139" s="180">
        <f>('Data Input'!G139-'Data Input'!G138)/('Data Input'!$A139-'Data Input'!$A138)</f>
        <v>0</v>
      </c>
      <c r="H139" s="180">
        <f>('Data Input'!H139-'Data Input'!H138)/('Data Input'!$A139-'Data Input'!$A138)</f>
        <v>0</v>
      </c>
      <c r="I139" s="180">
        <f>('Data Input'!I139-'Data Input'!I138)/('Data Input'!$A139-'Data Input'!$A138)</f>
        <v>0</v>
      </c>
      <c r="J139" s="180">
        <f>('Data Input'!J139-'Data Input'!J138)/('Data Input'!$A139-'Data Input'!$A138)</f>
        <v>0</v>
      </c>
      <c r="K139" s="180">
        <f>('Data Input'!K139-'Data Input'!K138)/('Data Input'!$A139-'Data Input'!$A138)</f>
        <v>0</v>
      </c>
      <c r="L139" s="180">
        <f>('Data Input'!L139-'Data Input'!L138)/('Data Input'!$A139-'Data Input'!$A138)</f>
        <v>0</v>
      </c>
      <c r="M139" s="180">
        <f>('Data Input'!M139-'Data Input'!M138)/('Data Input'!$A139-'Data Input'!$A138)</f>
        <v>0</v>
      </c>
      <c r="N139" s="180">
        <f>('Data Input'!N139-'Data Input'!N138)/('Data Input'!$A139-'Data Input'!$A138)</f>
        <v>0</v>
      </c>
      <c r="O139" s="180">
        <f>('Data Input'!O139-'Data Input'!O138)/('Data Input'!$A139-'Data Input'!$A138)</f>
        <v>0</v>
      </c>
      <c r="P139" s="180">
        <f>('Data Input'!P139-'Data Input'!P138)/('Data Input'!$A139-'Data Input'!$A138)</f>
        <v>0</v>
      </c>
      <c r="Q139" s="180">
        <f>('Data Input'!Q139-'Data Input'!Q138)/('Data Input'!$A139-'Data Input'!$A138)</f>
        <v>0</v>
      </c>
      <c r="R139" s="180">
        <f t="shared" si="18"/>
        <v>0</v>
      </c>
      <c r="S139" s="180">
        <f>('Data Input'!R139-'Data Input'!R138)/('Data Input'!$A139-'Data Input'!$A138)</f>
        <v>0</v>
      </c>
      <c r="T139" s="180">
        <f t="shared" si="19"/>
        <v>0</v>
      </c>
    </row>
  </sheetData>
  <phoneticPr fontId="7" type="noConversion"/>
  <pageMargins left="0.7" right="0.7" top="0.75" bottom="0.75" header="0.3" footer="0.3"/>
  <pageSetup scale="47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zoomScale="40" zoomScaleNormal="40" workbookViewId="0">
      <selection activeCell="AB43" sqref="AB4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19" activePane="bottomRight" state="frozen"/>
      <selection pane="topRight" activeCell="J1" sqref="J1"/>
      <selection pane="bottomLeft" activeCell="A9" sqref="A9"/>
      <selection pane="bottomRight" activeCell="I130" sqref="I130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238</v>
      </c>
      <c r="G3" s="118" t="s">
        <v>242</v>
      </c>
      <c r="H3" s="118" t="str">
        <f>'Data Input'!H2</f>
        <v>Mid Sweetbay</v>
      </c>
      <c r="I3" s="118" t="s">
        <v>243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76" customFormat="1" ht="15.5" x14ac:dyDescent="0.35">
      <c r="A4" s="182"/>
      <c r="B4" s="179">
        <v>1</v>
      </c>
      <c r="C4" s="177">
        <v>2</v>
      </c>
      <c r="D4" s="175">
        <v>3</v>
      </c>
      <c r="E4" s="182">
        <v>4</v>
      </c>
      <c r="F4" s="182">
        <v>6</v>
      </c>
      <c r="G4" s="182">
        <v>7</v>
      </c>
      <c r="H4" s="182">
        <v>8</v>
      </c>
      <c r="I4" s="182">
        <v>10</v>
      </c>
      <c r="J4" s="173">
        <v>11</v>
      </c>
      <c r="K4" s="185">
        <v>12</v>
      </c>
      <c r="L4" s="173">
        <v>13</v>
      </c>
      <c r="M4" s="185">
        <v>15</v>
      </c>
      <c r="N4" s="173">
        <v>16</v>
      </c>
      <c r="O4" s="185">
        <v>17</v>
      </c>
      <c r="P4" s="173">
        <v>19</v>
      </c>
      <c r="Q4" s="183" t="s">
        <v>39</v>
      </c>
      <c r="R4" s="181"/>
      <c r="S4" s="178"/>
      <c r="T4" s="181"/>
      <c r="V4" s="17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</row>
    <row r="5" spans="1:39" s="35" customFormat="1" x14ac:dyDescent="0.35">
      <c r="A5" s="112">
        <f>'Data Input'!A5</f>
        <v>44341</v>
      </c>
      <c r="B5" s="180">
        <f>('Data Input'!B5-'Data Input'!B4)</f>
        <v>448190</v>
      </c>
      <c r="C5" s="180">
        <f>('Data Input'!C5-'Data Input'!C4)</f>
        <v>208600</v>
      </c>
      <c r="D5" s="180">
        <f>('Data Input'!D5-'Data Input'!D4)</f>
        <v>0</v>
      </c>
      <c r="E5" s="180">
        <f>('Data Input'!E5-'Data Input'!E4)</f>
        <v>0</v>
      </c>
      <c r="F5" s="180">
        <f>('Data Input'!F5-'Data Input'!F4)</f>
        <v>0</v>
      </c>
      <c r="G5" s="180">
        <f>('Data Input'!G5-'Data Input'!G4)</f>
        <v>55870</v>
      </c>
      <c r="H5" s="180">
        <f>('Data Input'!H5-'Data Input'!H4)</f>
        <v>0</v>
      </c>
      <c r="I5" s="180">
        <f>('Data Input'!I5-'Data Input'!I4)</f>
        <v>0</v>
      </c>
      <c r="J5" s="180">
        <f>('Data Input'!J5-'Data Input'!J4)</f>
        <v>116370</v>
      </c>
      <c r="K5" s="180">
        <f>('Data Input'!K5-'Data Input'!K4)</f>
        <v>169660</v>
      </c>
      <c r="L5" s="180">
        <f>('Data Input'!L5-'Data Input'!L4)</f>
        <v>150790</v>
      </c>
      <c r="M5" s="180">
        <f>('Data Input'!M5-'Data Input'!M4)</f>
        <v>196820</v>
      </c>
      <c r="N5" s="180">
        <f>('Data Input'!N5-'Data Input'!N4)</f>
        <v>159720</v>
      </c>
      <c r="O5" s="180">
        <f>('Data Input'!O5-'Data Input'!O4)</f>
        <v>13820</v>
      </c>
      <c r="P5" s="180">
        <f>('Data Input'!P5-'Data Input'!P4)</f>
        <v>104640</v>
      </c>
      <c r="Q5" s="180">
        <f>('Data Input'!Q5-'Data Input'!Q4)</f>
        <v>0</v>
      </c>
      <c r="R5" s="180">
        <f>SUM(B5:Q5)</f>
        <v>1624480</v>
      </c>
      <c r="S5" s="180">
        <f>('Data Input'!R5-'Data Input'!R4)</f>
        <v>0</v>
      </c>
      <c r="T5" s="180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80">
        <f>('Data Input'!B6-'Data Input'!B5)</f>
        <v>199650</v>
      </c>
      <c r="C6" s="180">
        <f>('Data Input'!C6-'Data Input'!C5)</f>
        <v>82730</v>
      </c>
      <c r="D6" s="180">
        <f>('Data Input'!D6-'Data Input'!D5)</f>
        <v>0</v>
      </c>
      <c r="E6" s="180">
        <f>('Data Input'!E6-'Data Input'!E5)</f>
        <v>0</v>
      </c>
      <c r="F6" s="180">
        <f>('Data Input'!F6-'Data Input'!F5)</f>
        <v>0</v>
      </c>
      <c r="G6" s="180">
        <f>('Data Input'!G6-'Data Input'!G5)</f>
        <v>26080</v>
      </c>
      <c r="H6" s="180">
        <f>('Data Input'!H6-'Data Input'!H5)</f>
        <v>0</v>
      </c>
      <c r="I6" s="180">
        <f>('Data Input'!I6-'Data Input'!I5)</f>
        <v>0</v>
      </c>
      <c r="J6" s="180">
        <f>('Data Input'!J6-'Data Input'!J5)</f>
        <v>54620</v>
      </c>
      <c r="K6" s="180">
        <f>('Data Input'!K6-'Data Input'!K5)</f>
        <v>84530</v>
      </c>
      <c r="L6" s="180">
        <f>('Data Input'!L6-'Data Input'!L5)</f>
        <v>79110</v>
      </c>
      <c r="M6" s="180">
        <f>('Data Input'!M6-'Data Input'!M5)</f>
        <v>90080</v>
      </c>
      <c r="N6" s="180">
        <f>('Data Input'!N6-'Data Input'!N5)</f>
        <v>78090</v>
      </c>
      <c r="O6" s="180">
        <f>('Data Input'!O6-'Data Input'!O5)</f>
        <v>6580</v>
      </c>
      <c r="P6" s="180">
        <f>('Data Input'!P6-'Data Input'!P5)</f>
        <v>52850</v>
      </c>
      <c r="Q6" s="180">
        <f>('Data Input'!Q6-'Data Input'!Q5)</f>
        <v>0</v>
      </c>
      <c r="R6" s="180">
        <f t="shared" ref="R6:R69" si="0">SUM(B6:Q6)</f>
        <v>754320</v>
      </c>
      <c r="S6" s="180">
        <f>('Data Input'!R6-'Data Input'!R5)</f>
        <v>0</v>
      </c>
      <c r="T6" s="180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80">
        <f>('Data Input'!B7-'Data Input'!B6)</f>
        <v>202250</v>
      </c>
      <c r="C7" s="180">
        <f>('Data Input'!C7-'Data Input'!C6)</f>
        <v>80200</v>
      </c>
      <c r="D7" s="180">
        <f>('Data Input'!D7-'Data Input'!D6)</f>
        <v>0</v>
      </c>
      <c r="E7" s="180">
        <f>('Data Input'!E7-'Data Input'!E6)</f>
        <v>0</v>
      </c>
      <c r="F7" s="180">
        <f>('Data Input'!F7-'Data Input'!F6)</f>
        <v>0</v>
      </c>
      <c r="G7" s="180">
        <f>('Data Input'!G7-'Data Input'!G6)</f>
        <v>26700</v>
      </c>
      <c r="H7" s="180">
        <f>('Data Input'!H7-'Data Input'!H6)</f>
        <v>0</v>
      </c>
      <c r="I7" s="180">
        <f>('Data Input'!I7-'Data Input'!I6)</f>
        <v>0</v>
      </c>
      <c r="J7" s="180">
        <f>('Data Input'!J7-'Data Input'!J6)</f>
        <v>60400</v>
      </c>
      <c r="K7" s="180">
        <f>('Data Input'!K7-'Data Input'!K6)</f>
        <v>85340</v>
      </c>
      <c r="L7" s="180">
        <f>('Data Input'!L7-'Data Input'!L6)</f>
        <v>76420</v>
      </c>
      <c r="M7" s="180">
        <f>('Data Input'!M7-'Data Input'!M6)</f>
        <v>82100</v>
      </c>
      <c r="N7" s="180">
        <f>('Data Input'!N7-'Data Input'!N6)</f>
        <v>78570</v>
      </c>
      <c r="O7" s="180">
        <f>('Data Input'!O7-'Data Input'!O6)</f>
        <v>6560</v>
      </c>
      <c r="P7" s="180">
        <f>('Data Input'!P7-'Data Input'!P6)</f>
        <v>51790</v>
      </c>
      <c r="Q7" s="180">
        <f>('Data Input'!Q7-'Data Input'!Q6)</f>
        <v>0</v>
      </c>
      <c r="R7" s="180">
        <f t="shared" si="0"/>
        <v>750330</v>
      </c>
      <c r="S7" s="180">
        <f>('Data Input'!R7-'Data Input'!R6)</f>
        <v>0</v>
      </c>
      <c r="T7" s="180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80">
        <f>('Data Input'!B8-'Data Input'!B7)</f>
        <v>200730</v>
      </c>
      <c r="C8" s="180">
        <f>('Data Input'!C8-'Data Input'!C7)</f>
        <v>76760</v>
      </c>
      <c r="D8" s="180">
        <f>('Data Input'!D8-'Data Input'!D7)</f>
        <v>0</v>
      </c>
      <c r="E8" s="180">
        <f>('Data Input'!E8-'Data Input'!E7)</f>
        <v>0</v>
      </c>
      <c r="F8" s="180">
        <f>('Data Input'!F8-'Data Input'!F7)</f>
        <v>0</v>
      </c>
      <c r="G8" s="180">
        <f>('Data Input'!G8-'Data Input'!G7)</f>
        <v>25210</v>
      </c>
      <c r="H8" s="180">
        <f>('Data Input'!H8-'Data Input'!H7)</f>
        <v>0</v>
      </c>
      <c r="I8" s="180">
        <f>('Data Input'!I8-'Data Input'!I7)</f>
        <v>0</v>
      </c>
      <c r="J8" s="180">
        <f>('Data Input'!J8-'Data Input'!J7)</f>
        <v>66690</v>
      </c>
      <c r="K8" s="180">
        <f>('Data Input'!K8-'Data Input'!K7)</f>
        <v>86600</v>
      </c>
      <c r="L8" s="180">
        <f>('Data Input'!L8-'Data Input'!L7)</f>
        <v>76910</v>
      </c>
      <c r="M8" s="180">
        <f>('Data Input'!M8-'Data Input'!M7)</f>
        <v>74360</v>
      </c>
      <c r="N8" s="180">
        <f>('Data Input'!N8-'Data Input'!N7)</f>
        <v>79080</v>
      </c>
      <c r="O8" s="180">
        <f>('Data Input'!O8-'Data Input'!O7)</f>
        <v>6600</v>
      </c>
      <c r="P8" s="180">
        <f>('Data Input'!P8-'Data Input'!P7)</f>
        <v>51050</v>
      </c>
      <c r="Q8" s="180">
        <f>('Data Input'!Q8-'Data Input'!Q7)</f>
        <v>0</v>
      </c>
      <c r="R8" s="180">
        <f t="shared" si="0"/>
        <v>743990</v>
      </c>
      <c r="S8" s="180">
        <f>('Data Input'!R8-'Data Input'!R7)</f>
        <v>0</v>
      </c>
      <c r="T8" s="180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80">
        <f>('Data Input'!B9-'Data Input'!B8)</f>
        <v>195150</v>
      </c>
      <c r="C9" s="180">
        <f>('Data Input'!C9-'Data Input'!C8)</f>
        <v>72800</v>
      </c>
      <c r="D9" s="180">
        <f>('Data Input'!D9-'Data Input'!D8)</f>
        <v>0</v>
      </c>
      <c r="E9" s="180">
        <f>('Data Input'!E9-'Data Input'!E8)</f>
        <v>0</v>
      </c>
      <c r="F9" s="180">
        <f>('Data Input'!F9-'Data Input'!F8)</f>
        <v>0</v>
      </c>
      <c r="G9" s="180">
        <f>('Data Input'!G9-'Data Input'!G8)</f>
        <v>24070</v>
      </c>
      <c r="H9" s="180">
        <f>('Data Input'!H9-'Data Input'!H8)</f>
        <v>0</v>
      </c>
      <c r="I9" s="180">
        <f>('Data Input'!I9-'Data Input'!I8)</f>
        <v>0</v>
      </c>
      <c r="J9" s="180">
        <f>('Data Input'!J9-'Data Input'!J8)</f>
        <v>63620</v>
      </c>
      <c r="K9" s="180">
        <f>('Data Input'!K9-'Data Input'!K8)</f>
        <v>85860</v>
      </c>
      <c r="L9" s="180">
        <f>('Data Input'!L9-'Data Input'!L8)</f>
        <v>116100</v>
      </c>
      <c r="M9" s="180">
        <f>('Data Input'!M9-'Data Input'!M8)</f>
        <v>68490</v>
      </c>
      <c r="N9" s="180">
        <f>('Data Input'!N9-'Data Input'!N8)</f>
        <v>78390</v>
      </c>
      <c r="O9" s="180">
        <f>('Data Input'!O9-'Data Input'!O8)</f>
        <v>6400</v>
      </c>
      <c r="P9" s="180">
        <f>('Data Input'!P9-'Data Input'!P8)</f>
        <v>49120</v>
      </c>
      <c r="Q9" s="180">
        <f>('Data Input'!Q9-'Data Input'!Q8)</f>
        <v>0</v>
      </c>
      <c r="R9" s="180">
        <f t="shared" si="0"/>
        <v>760000</v>
      </c>
      <c r="S9" s="180">
        <f>('Data Input'!R9-'Data Input'!R8)</f>
        <v>0</v>
      </c>
      <c r="T9" s="180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80">
        <f>('Data Input'!B10-'Data Input'!B9)</f>
        <v>49400</v>
      </c>
      <c r="C10" s="180">
        <f>('Data Input'!C10-'Data Input'!C9)</f>
        <v>69940</v>
      </c>
      <c r="D10" s="180">
        <f>('Data Input'!D10-'Data Input'!D9)</f>
        <v>0</v>
      </c>
      <c r="E10" s="180">
        <f>('Data Input'!E10-'Data Input'!E9)</f>
        <v>0</v>
      </c>
      <c r="F10" s="180">
        <f>('Data Input'!F10-'Data Input'!F9)</f>
        <v>0</v>
      </c>
      <c r="G10" s="180">
        <f>('Data Input'!G10-'Data Input'!G9)</f>
        <v>19480</v>
      </c>
      <c r="H10" s="180">
        <f>('Data Input'!H10-'Data Input'!H9)</f>
        <v>0</v>
      </c>
      <c r="I10" s="180">
        <f>('Data Input'!I10-'Data Input'!I9)</f>
        <v>0</v>
      </c>
      <c r="J10" s="180">
        <f>('Data Input'!J10-'Data Input'!J9)</f>
        <v>64820</v>
      </c>
      <c r="K10" s="180">
        <f>('Data Input'!K10-'Data Input'!K9)</f>
        <v>82850</v>
      </c>
      <c r="L10" s="180">
        <f>('Data Input'!L10-'Data Input'!L9)</f>
        <v>36550</v>
      </c>
      <c r="M10" s="180">
        <f>('Data Input'!M10-'Data Input'!M9)</f>
        <v>74850</v>
      </c>
      <c r="N10" s="180">
        <f>('Data Input'!N10-'Data Input'!N9)</f>
        <v>77890</v>
      </c>
      <c r="O10" s="180">
        <f>('Data Input'!O10-'Data Input'!O9)</f>
        <v>2930</v>
      </c>
      <c r="P10" s="180">
        <f>('Data Input'!P10-'Data Input'!P9)</f>
        <v>48330</v>
      </c>
      <c r="Q10" s="180">
        <f>('Data Input'!Q10-'Data Input'!Q9)</f>
        <v>0</v>
      </c>
      <c r="R10" s="180">
        <f t="shared" si="0"/>
        <v>527040</v>
      </c>
      <c r="S10" s="180">
        <f>('Data Input'!R10-'Data Input'!R9)</f>
        <v>0</v>
      </c>
      <c r="T10" s="180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80">
        <f>('Data Input'!B11-'Data Input'!B10)</f>
        <v>0</v>
      </c>
      <c r="C11" s="180">
        <f>('Data Input'!C11-'Data Input'!C10)</f>
        <v>63000</v>
      </c>
      <c r="D11" s="180">
        <f>('Data Input'!D11-'Data Input'!D10)</f>
        <v>0</v>
      </c>
      <c r="E11" s="180">
        <f>('Data Input'!E11-'Data Input'!E10)</f>
        <v>0</v>
      </c>
      <c r="F11" s="180">
        <f>('Data Input'!F11-'Data Input'!F10)</f>
        <v>0</v>
      </c>
      <c r="G11" s="180">
        <f>('Data Input'!G11-'Data Input'!G10)</f>
        <v>26460</v>
      </c>
      <c r="H11" s="180">
        <f>('Data Input'!H11-'Data Input'!H10)</f>
        <v>0</v>
      </c>
      <c r="I11" s="180">
        <f>('Data Input'!I11-'Data Input'!I10)</f>
        <v>0</v>
      </c>
      <c r="J11" s="180">
        <f>('Data Input'!J11-'Data Input'!J10)</f>
        <v>66500</v>
      </c>
      <c r="K11" s="180">
        <f>('Data Input'!K11-'Data Input'!K10)</f>
        <v>80790</v>
      </c>
      <c r="L11" s="180">
        <f>('Data Input'!L11-'Data Input'!L10)</f>
        <v>76050</v>
      </c>
      <c r="M11" s="180">
        <f>('Data Input'!M11-'Data Input'!M10)</f>
        <v>83740</v>
      </c>
      <c r="N11" s="180">
        <f>('Data Input'!N11-'Data Input'!N10)</f>
        <v>76800</v>
      </c>
      <c r="O11" s="180">
        <f>('Data Input'!O11-'Data Input'!O10)</f>
        <v>0</v>
      </c>
      <c r="P11" s="180">
        <f>('Data Input'!P11-'Data Input'!P10)</f>
        <v>43990</v>
      </c>
      <c r="Q11" s="180">
        <f>('Data Input'!Q11-'Data Input'!Q10)</f>
        <v>0</v>
      </c>
      <c r="R11" s="180">
        <f t="shared" si="0"/>
        <v>517330</v>
      </c>
      <c r="S11" s="180">
        <f>('Data Input'!R11-'Data Input'!R10)</f>
        <v>0</v>
      </c>
      <c r="T11" s="180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80">
        <f>('Data Input'!B12-'Data Input'!B11)</f>
        <v>0</v>
      </c>
      <c r="C12" s="180">
        <f>('Data Input'!C12-'Data Input'!C11)</f>
        <v>57340</v>
      </c>
      <c r="D12" s="180">
        <f>('Data Input'!D12-'Data Input'!D11)</f>
        <v>0</v>
      </c>
      <c r="E12" s="180">
        <f>('Data Input'!E12-'Data Input'!E11)</f>
        <v>0</v>
      </c>
      <c r="F12" s="180">
        <f>('Data Input'!F12-'Data Input'!F11)</f>
        <v>0</v>
      </c>
      <c r="G12" s="180">
        <f>('Data Input'!G12-'Data Input'!G11)</f>
        <v>20990</v>
      </c>
      <c r="H12" s="180">
        <f>('Data Input'!H12-'Data Input'!H11)</f>
        <v>0</v>
      </c>
      <c r="I12" s="180">
        <f>('Data Input'!I12-'Data Input'!I11)</f>
        <v>0</v>
      </c>
      <c r="J12" s="180">
        <f>('Data Input'!J12-'Data Input'!J11)</f>
        <v>64050</v>
      </c>
      <c r="K12" s="180">
        <f>('Data Input'!K12-'Data Input'!K11)</f>
        <v>80530</v>
      </c>
      <c r="L12" s="180">
        <f>('Data Input'!L12-'Data Input'!L11)</f>
        <v>66200</v>
      </c>
      <c r="M12" s="180">
        <f>('Data Input'!M12-'Data Input'!M11)</f>
        <v>86790</v>
      </c>
      <c r="N12" s="180">
        <f>('Data Input'!N12-'Data Input'!N11)</f>
        <v>76110</v>
      </c>
      <c r="O12" s="180">
        <f>('Data Input'!O12-'Data Input'!O11)</f>
        <v>13520</v>
      </c>
      <c r="P12" s="180">
        <f>('Data Input'!P12-'Data Input'!P11)</f>
        <v>47100</v>
      </c>
      <c r="Q12" s="180">
        <f>('Data Input'!Q12-'Data Input'!Q11)</f>
        <v>0</v>
      </c>
      <c r="R12" s="180">
        <f t="shared" si="0"/>
        <v>512630</v>
      </c>
      <c r="S12" s="180">
        <f>('Data Input'!R12-'Data Input'!R11)</f>
        <v>0</v>
      </c>
      <c r="T12" s="180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80">
        <f>('Data Input'!B13-'Data Input'!B12)</f>
        <v>0</v>
      </c>
      <c r="C13" s="180">
        <f>('Data Input'!C13-'Data Input'!C12)</f>
        <v>53150</v>
      </c>
      <c r="D13" s="180">
        <f>('Data Input'!D13-'Data Input'!D12)</f>
        <v>0</v>
      </c>
      <c r="E13" s="180">
        <f>('Data Input'!E13-'Data Input'!E12)</f>
        <v>0</v>
      </c>
      <c r="F13" s="180">
        <f>('Data Input'!F13-'Data Input'!F12)</f>
        <v>0</v>
      </c>
      <c r="G13" s="180">
        <f>('Data Input'!G13-'Data Input'!G12)</f>
        <v>14820</v>
      </c>
      <c r="H13" s="180">
        <f>('Data Input'!H13-'Data Input'!H12)</f>
        <v>0</v>
      </c>
      <c r="I13" s="180">
        <f>('Data Input'!I13-'Data Input'!I12)</f>
        <v>0</v>
      </c>
      <c r="J13" s="180">
        <f>('Data Input'!J13-'Data Input'!J12)</f>
        <v>66170</v>
      </c>
      <c r="K13" s="180">
        <f>('Data Input'!K13-'Data Input'!K12)</f>
        <v>81760</v>
      </c>
      <c r="L13" s="180">
        <f>('Data Input'!L13-'Data Input'!L12)</f>
        <v>85340</v>
      </c>
      <c r="M13" s="180">
        <f>('Data Input'!M13-'Data Input'!M12)</f>
        <v>45100</v>
      </c>
      <c r="N13" s="180">
        <f>('Data Input'!N13-'Data Input'!N12)</f>
        <v>72810</v>
      </c>
      <c r="O13" s="180">
        <f>('Data Input'!O13-'Data Input'!O12)</f>
        <v>13020</v>
      </c>
      <c r="P13" s="180">
        <f>('Data Input'!P13-'Data Input'!P12)</f>
        <v>4080</v>
      </c>
      <c r="Q13" s="180">
        <f>('Data Input'!Q13-'Data Input'!Q12)</f>
        <v>0</v>
      </c>
      <c r="R13" s="180">
        <f t="shared" si="0"/>
        <v>436250</v>
      </c>
      <c r="S13" s="180">
        <f>('Data Input'!R13-'Data Input'!R12)</f>
        <v>0</v>
      </c>
      <c r="T13" s="180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80">
        <f>('Data Input'!B14-'Data Input'!B13)</f>
        <v>0</v>
      </c>
      <c r="C14" s="180">
        <f>('Data Input'!C14-'Data Input'!C13)</f>
        <v>51240</v>
      </c>
      <c r="D14" s="180">
        <f>('Data Input'!D14-'Data Input'!D13)</f>
        <v>0</v>
      </c>
      <c r="E14" s="180">
        <f>('Data Input'!E14-'Data Input'!E13)</f>
        <v>0</v>
      </c>
      <c r="F14" s="180">
        <f>('Data Input'!F14-'Data Input'!F13)</f>
        <v>0</v>
      </c>
      <c r="G14" s="180">
        <f>('Data Input'!G14-'Data Input'!G13)</f>
        <v>34200</v>
      </c>
      <c r="H14" s="180">
        <f>('Data Input'!H14-'Data Input'!H13)</f>
        <v>0</v>
      </c>
      <c r="I14" s="180">
        <f>('Data Input'!I14-'Data Input'!I13)</f>
        <v>0</v>
      </c>
      <c r="J14" s="180">
        <f>('Data Input'!J14-'Data Input'!J13)</f>
        <v>61480</v>
      </c>
      <c r="K14" s="180">
        <f>('Data Input'!K14-'Data Input'!K13)</f>
        <v>72890</v>
      </c>
      <c r="L14" s="180">
        <f>('Data Input'!L14-'Data Input'!L13)</f>
        <v>69350</v>
      </c>
      <c r="M14" s="180">
        <f>('Data Input'!M14-'Data Input'!M13)</f>
        <v>23440</v>
      </c>
      <c r="N14" s="180">
        <f>('Data Input'!N14-'Data Input'!N13)</f>
        <v>66800</v>
      </c>
      <c r="O14" s="180">
        <f>('Data Input'!O14-'Data Input'!O13)</f>
        <v>360</v>
      </c>
      <c r="P14" s="180">
        <f>('Data Input'!P14-'Data Input'!P13)</f>
        <v>79670</v>
      </c>
      <c r="Q14" s="180">
        <f>('Data Input'!Q14-'Data Input'!Q13)</f>
        <v>0</v>
      </c>
      <c r="R14" s="180">
        <f t="shared" si="0"/>
        <v>459430</v>
      </c>
      <c r="S14" s="180">
        <f>('Data Input'!R14-'Data Input'!R13)</f>
        <v>0</v>
      </c>
      <c r="T14" s="180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80">
        <f>('Data Input'!B15-'Data Input'!B14)</f>
        <v>0</v>
      </c>
      <c r="C15" s="180">
        <f>('Data Input'!C15-'Data Input'!C14)</f>
        <v>60430</v>
      </c>
      <c r="D15" s="180">
        <f>('Data Input'!D15-'Data Input'!D14)</f>
        <v>0</v>
      </c>
      <c r="E15" s="180">
        <f>('Data Input'!E15-'Data Input'!E14)</f>
        <v>0</v>
      </c>
      <c r="F15" s="180">
        <f>('Data Input'!F15-'Data Input'!F14)</f>
        <v>0</v>
      </c>
      <c r="G15" s="180">
        <f>('Data Input'!G15-'Data Input'!G14)</f>
        <v>23900</v>
      </c>
      <c r="H15" s="180">
        <f>('Data Input'!H15-'Data Input'!H14)</f>
        <v>0</v>
      </c>
      <c r="I15" s="180">
        <f>('Data Input'!I15-'Data Input'!I14)</f>
        <v>0</v>
      </c>
      <c r="J15" s="180">
        <f>('Data Input'!J15-'Data Input'!J14)</f>
        <v>76310</v>
      </c>
      <c r="K15" s="180">
        <f>('Data Input'!K15-'Data Input'!K14)</f>
        <v>88080</v>
      </c>
      <c r="L15" s="180">
        <f>('Data Input'!L15-'Data Input'!L14)</f>
        <v>71930</v>
      </c>
      <c r="M15" s="180">
        <f>('Data Input'!M15-'Data Input'!M14)</f>
        <v>3360</v>
      </c>
      <c r="N15" s="180">
        <f>('Data Input'!N15-'Data Input'!N14)</f>
        <v>78570</v>
      </c>
      <c r="O15" s="180">
        <f>('Data Input'!O15-'Data Input'!O14)</f>
        <v>6770</v>
      </c>
      <c r="P15" s="180">
        <f>('Data Input'!P15-'Data Input'!P14)</f>
        <v>46250</v>
      </c>
      <c r="Q15" s="180">
        <f>('Data Input'!Q15-'Data Input'!Q14)</f>
        <v>0</v>
      </c>
      <c r="R15" s="180">
        <f t="shared" si="0"/>
        <v>455600</v>
      </c>
      <c r="S15" s="180">
        <f>('Data Input'!R15-'Data Input'!R14)</f>
        <v>0</v>
      </c>
      <c r="T15" s="180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80">
        <f>('Data Input'!B16-'Data Input'!B15)</f>
        <v>111310</v>
      </c>
      <c r="C16" s="180">
        <f>('Data Input'!C16-'Data Input'!C15)</f>
        <v>54780</v>
      </c>
      <c r="D16" s="180">
        <f>('Data Input'!D16-'Data Input'!D15)</f>
        <v>0</v>
      </c>
      <c r="E16" s="180">
        <f>('Data Input'!E16-'Data Input'!E15)</f>
        <v>0</v>
      </c>
      <c r="F16" s="180">
        <f>('Data Input'!F16-'Data Input'!F15)</f>
        <v>0</v>
      </c>
      <c r="G16" s="180">
        <f>('Data Input'!G16-'Data Input'!G15)</f>
        <v>29450</v>
      </c>
      <c r="H16" s="180">
        <f>('Data Input'!H16-'Data Input'!H15)</f>
        <v>0</v>
      </c>
      <c r="I16" s="180">
        <f>('Data Input'!I16-'Data Input'!I15)</f>
        <v>0</v>
      </c>
      <c r="J16" s="180">
        <f>('Data Input'!J16-'Data Input'!J15)</f>
        <v>68160</v>
      </c>
      <c r="K16" s="180">
        <f>('Data Input'!K16-'Data Input'!K15)</f>
        <v>83080</v>
      </c>
      <c r="L16" s="180">
        <f>('Data Input'!L16-'Data Input'!L15)</f>
        <v>85120</v>
      </c>
      <c r="M16" s="180">
        <f>('Data Input'!M16-'Data Input'!M15)</f>
        <v>40980</v>
      </c>
      <c r="N16" s="180">
        <f>('Data Input'!N16-'Data Input'!N15)</f>
        <v>-4357760</v>
      </c>
      <c r="O16" s="180">
        <f>('Data Input'!O16-'Data Input'!O15)</f>
        <v>6200</v>
      </c>
      <c r="P16" s="180">
        <f>('Data Input'!P16-'Data Input'!P15)</f>
        <v>42560</v>
      </c>
      <c r="Q16" s="180">
        <f>('Data Input'!Q16-'Data Input'!Q15)</f>
        <v>0</v>
      </c>
      <c r="R16" s="180">
        <f t="shared" si="0"/>
        <v>-3836120</v>
      </c>
      <c r="S16" s="180">
        <f>('Data Input'!R16-'Data Input'!R15)</f>
        <v>0</v>
      </c>
      <c r="T16" s="180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80">
        <f>('Data Input'!B17-'Data Input'!B16)</f>
        <v>340800</v>
      </c>
      <c r="C17" s="180">
        <f>('Data Input'!C17-'Data Input'!C16)</f>
        <v>53540</v>
      </c>
      <c r="D17" s="180">
        <f>('Data Input'!D17-'Data Input'!D16)</f>
        <v>0</v>
      </c>
      <c r="E17" s="180">
        <f>('Data Input'!E17-'Data Input'!E16)</f>
        <v>0</v>
      </c>
      <c r="F17" s="180">
        <f>('Data Input'!F17-'Data Input'!F16)</f>
        <v>0</v>
      </c>
      <c r="G17" s="180">
        <f>('Data Input'!G17-'Data Input'!G16)</f>
        <v>21920</v>
      </c>
      <c r="H17" s="180">
        <f>('Data Input'!H17-'Data Input'!H16)</f>
        <v>0</v>
      </c>
      <c r="I17" s="180">
        <f>('Data Input'!I17-'Data Input'!I16)</f>
        <v>0</v>
      </c>
      <c r="J17" s="180">
        <f>('Data Input'!J17-'Data Input'!J16)</f>
        <v>63060</v>
      </c>
      <c r="K17" s="180">
        <f>('Data Input'!K17-'Data Input'!K16)</f>
        <v>87020</v>
      </c>
      <c r="L17" s="180">
        <f>('Data Input'!L17-'Data Input'!L16)</f>
        <v>75450</v>
      </c>
      <c r="M17" s="180">
        <f>('Data Input'!M17-'Data Input'!M16)</f>
        <v>54460</v>
      </c>
      <c r="N17" s="180">
        <f>('Data Input'!N17-'Data Input'!N16)</f>
        <v>56460</v>
      </c>
      <c r="O17" s="180">
        <f>('Data Input'!O17-'Data Input'!O16)</f>
        <v>6120</v>
      </c>
      <c r="P17" s="180">
        <f>('Data Input'!P17-'Data Input'!P16)</f>
        <v>42230</v>
      </c>
      <c r="Q17" s="180">
        <f>('Data Input'!Q17-'Data Input'!Q16)</f>
        <v>0</v>
      </c>
      <c r="R17" s="180">
        <f t="shared" si="0"/>
        <v>801060</v>
      </c>
      <c r="S17" s="180">
        <f>('Data Input'!R17-'Data Input'!R16)</f>
        <v>0</v>
      </c>
      <c r="T17" s="180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80">
        <f>('Data Input'!B18-'Data Input'!B17)</f>
        <v>96660</v>
      </c>
      <c r="C18" s="180">
        <f>('Data Input'!C18-'Data Input'!C17)</f>
        <v>52780</v>
      </c>
      <c r="D18" s="180">
        <f>('Data Input'!D18-'Data Input'!D17)</f>
        <v>0</v>
      </c>
      <c r="E18" s="180">
        <f>('Data Input'!E18-'Data Input'!E17)</f>
        <v>0</v>
      </c>
      <c r="F18" s="180">
        <f>('Data Input'!F18-'Data Input'!F17)</f>
        <v>0</v>
      </c>
      <c r="G18" s="180">
        <f>('Data Input'!G18-'Data Input'!G17)</f>
        <v>25340</v>
      </c>
      <c r="H18" s="180">
        <f>('Data Input'!H18-'Data Input'!H17)</f>
        <v>0</v>
      </c>
      <c r="I18" s="180">
        <f>('Data Input'!I18-'Data Input'!I17)</f>
        <v>0</v>
      </c>
      <c r="J18" s="180">
        <f>('Data Input'!J18-'Data Input'!J17)</f>
        <v>61330</v>
      </c>
      <c r="K18" s="180">
        <f>('Data Input'!K18-'Data Input'!K17)</f>
        <v>79940</v>
      </c>
      <c r="L18" s="180">
        <f>('Data Input'!L18-'Data Input'!L17)</f>
        <v>75200</v>
      </c>
      <c r="M18" s="180">
        <f>('Data Input'!M18-'Data Input'!M17)</f>
        <v>42120</v>
      </c>
      <c r="N18" s="180">
        <f>('Data Input'!N18-'Data Input'!N17)</f>
        <v>104490</v>
      </c>
      <c r="O18" s="180">
        <f>('Data Input'!O18-'Data Input'!O17)</f>
        <v>6280</v>
      </c>
      <c r="P18" s="180">
        <f>('Data Input'!P18-'Data Input'!P17)</f>
        <v>45720</v>
      </c>
      <c r="Q18" s="180">
        <f>('Data Input'!Q18-'Data Input'!Q17)</f>
        <v>4259850</v>
      </c>
      <c r="R18" s="180">
        <f t="shared" si="0"/>
        <v>4849710</v>
      </c>
      <c r="S18" s="180">
        <f>('Data Input'!R18-'Data Input'!R17)</f>
        <v>0</v>
      </c>
      <c r="T18" s="180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80">
        <f>('Data Input'!B19-'Data Input'!B18)</f>
        <v>3640</v>
      </c>
      <c r="C19" s="180">
        <f>('Data Input'!C19-'Data Input'!C18)</f>
        <v>52490</v>
      </c>
      <c r="D19" s="180">
        <f>('Data Input'!D19-'Data Input'!D18)</f>
        <v>0</v>
      </c>
      <c r="E19" s="180">
        <f>('Data Input'!E19-'Data Input'!E18)</f>
        <v>0</v>
      </c>
      <c r="F19" s="180">
        <f>('Data Input'!F19-'Data Input'!F18)</f>
        <v>0</v>
      </c>
      <c r="G19" s="180">
        <f>('Data Input'!G19-'Data Input'!G18)</f>
        <v>22070</v>
      </c>
      <c r="H19" s="180">
        <f>('Data Input'!H19-'Data Input'!H18)</f>
        <v>0</v>
      </c>
      <c r="I19" s="180">
        <f>('Data Input'!I19-'Data Input'!I18)</f>
        <v>0</v>
      </c>
      <c r="J19" s="180">
        <f>('Data Input'!J19-'Data Input'!J18)</f>
        <v>68710</v>
      </c>
      <c r="K19" s="180">
        <f>('Data Input'!K19-'Data Input'!K18)</f>
        <v>77640</v>
      </c>
      <c r="L19" s="180">
        <f>('Data Input'!L19-'Data Input'!L18)</f>
        <v>74690</v>
      </c>
      <c r="M19" s="180">
        <f>('Data Input'!M19-'Data Input'!M18)</f>
        <v>31720</v>
      </c>
      <c r="N19" s="180">
        <f>('Data Input'!N19-'Data Input'!N18)</f>
        <v>100600</v>
      </c>
      <c r="O19" s="180">
        <f>('Data Input'!O19-'Data Input'!O18)</f>
        <v>5850</v>
      </c>
      <c r="P19" s="180">
        <f>('Data Input'!P19-'Data Input'!P18)</f>
        <v>37970</v>
      </c>
      <c r="Q19" s="180">
        <f>('Data Input'!Q19-'Data Input'!Q18)</f>
        <v>40410</v>
      </c>
      <c r="R19" s="180">
        <f t="shared" si="0"/>
        <v>515790</v>
      </c>
      <c r="S19" s="180">
        <f>('Data Input'!R19-'Data Input'!R18)</f>
        <v>0</v>
      </c>
      <c r="T19" s="180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80">
        <f>('Data Input'!B20-'Data Input'!B19)</f>
        <v>0</v>
      </c>
      <c r="C20" s="180">
        <f>('Data Input'!C20-'Data Input'!C19)</f>
        <v>50950</v>
      </c>
      <c r="D20" s="180">
        <f>('Data Input'!D20-'Data Input'!D19)</f>
        <v>0</v>
      </c>
      <c r="E20" s="180">
        <f>('Data Input'!E20-'Data Input'!E19)</f>
        <v>0</v>
      </c>
      <c r="F20" s="180">
        <f>('Data Input'!F20-'Data Input'!F19)</f>
        <v>0</v>
      </c>
      <c r="G20" s="180">
        <f>('Data Input'!G20-'Data Input'!G19)</f>
        <v>20700</v>
      </c>
      <c r="H20" s="180">
        <f>('Data Input'!H20-'Data Input'!H19)</f>
        <v>0</v>
      </c>
      <c r="I20" s="180">
        <f>('Data Input'!I20-'Data Input'!I19)</f>
        <v>0</v>
      </c>
      <c r="J20" s="180">
        <f>('Data Input'!J20-'Data Input'!J19)</f>
        <v>64183</v>
      </c>
      <c r="K20" s="180">
        <f>('Data Input'!K20-'Data Input'!K19)</f>
        <v>77680</v>
      </c>
      <c r="L20" s="180">
        <f>('Data Input'!L20-'Data Input'!L19)</f>
        <v>74520</v>
      </c>
      <c r="M20" s="180">
        <f>('Data Input'!M20-'Data Input'!M19)</f>
        <v>20110</v>
      </c>
      <c r="N20" s="180">
        <f>('Data Input'!N20-'Data Input'!N19)</f>
        <v>101800</v>
      </c>
      <c r="O20" s="180">
        <f>('Data Input'!O20-'Data Input'!O19)</f>
        <v>6040</v>
      </c>
      <c r="P20" s="180">
        <f>('Data Input'!P20-'Data Input'!P19)</f>
        <v>38850</v>
      </c>
      <c r="Q20" s="180">
        <f>('Data Input'!Q20-'Data Input'!Q19)</f>
        <v>59390</v>
      </c>
      <c r="R20" s="180">
        <f t="shared" si="0"/>
        <v>514223</v>
      </c>
      <c r="S20" s="180">
        <f>('Data Input'!R20-'Data Input'!R19)</f>
        <v>0</v>
      </c>
      <c r="T20" s="180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80">
        <f>('Data Input'!B21-'Data Input'!B20)</f>
        <v>-1399590</v>
      </c>
      <c r="C21" s="180">
        <f>('Data Input'!C21-'Data Input'!C20)</f>
        <v>-932130</v>
      </c>
      <c r="D21" s="180">
        <f>('Data Input'!D21-'Data Input'!D20)</f>
        <v>0</v>
      </c>
      <c r="E21" s="180">
        <f>('Data Input'!E21-'Data Input'!E20)</f>
        <v>0</v>
      </c>
      <c r="F21" s="180">
        <f>('Data Input'!F21-'Data Input'!F20)</f>
        <v>0</v>
      </c>
      <c r="G21" s="180">
        <f>('Data Input'!G21-'Data Input'!G20)</f>
        <v>-361390</v>
      </c>
      <c r="H21" s="180">
        <f>('Data Input'!H21-'Data Input'!H20)</f>
        <v>0</v>
      </c>
      <c r="I21" s="180">
        <f>('Data Input'!I21-'Data Input'!I20)</f>
        <v>0</v>
      </c>
      <c r="J21" s="180">
        <f>('Data Input'!J21-'Data Input'!J20)</f>
        <v>-970103</v>
      </c>
      <c r="K21" s="180">
        <f>('Data Input'!K21-'Data Input'!K20)</f>
        <v>-1234590</v>
      </c>
      <c r="L21" s="180">
        <f>('Data Input'!L21-'Data Input'!L20)</f>
        <v>-1138940</v>
      </c>
      <c r="M21" s="180">
        <f>('Data Input'!M21-'Data Input'!M20)</f>
        <v>-821700</v>
      </c>
      <c r="N21" s="180">
        <f>('Data Input'!N21-'Data Input'!N20)</f>
        <v>3231300</v>
      </c>
      <c r="O21" s="180">
        <f>('Data Input'!O21-'Data Input'!O20)</f>
        <v>-93230</v>
      </c>
      <c r="P21" s="180">
        <f>('Data Input'!P21-'Data Input'!P20)</f>
        <v>-681560</v>
      </c>
      <c r="Q21" s="180">
        <f>('Data Input'!Q21-'Data Input'!Q20)</f>
        <v>-4359650</v>
      </c>
      <c r="R21" s="180">
        <f t="shared" si="0"/>
        <v>-8761583</v>
      </c>
      <c r="S21" s="180">
        <f>('Data Input'!R21-'Data Input'!R20)</f>
        <v>0</v>
      </c>
      <c r="T21" s="180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80">
        <f>('Data Input'!B22-'Data Input'!B21)</f>
        <v>199650</v>
      </c>
      <c r="C22" s="180">
        <f>('Data Input'!C22-'Data Input'!C21)</f>
        <v>82730</v>
      </c>
      <c r="D22" s="180">
        <f>('Data Input'!D22-'Data Input'!D21)</f>
        <v>0</v>
      </c>
      <c r="E22" s="180">
        <f>('Data Input'!E22-'Data Input'!E21)</f>
        <v>0</v>
      </c>
      <c r="F22" s="180">
        <f>('Data Input'!F22-'Data Input'!F21)</f>
        <v>0</v>
      </c>
      <c r="G22" s="180">
        <f>('Data Input'!G22-'Data Input'!G21)</f>
        <v>26080</v>
      </c>
      <c r="H22" s="180">
        <f>('Data Input'!H22-'Data Input'!H21)</f>
        <v>0</v>
      </c>
      <c r="I22" s="180">
        <f>('Data Input'!I22-'Data Input'!I21)</f>
        <v>0</v>
      </c>
      <c r="J22" s="180">
        <f>('Data Input'!J22-'Data Input'!J21)</f>
        <v>54620</v>
      </c>
      <c r="K22" s="180">
        <f>('Data Input'!K22-'Data Input'!K21)</f>
        <v>84530</v>
      </c>
      <c r="L22" s="180">
        <f>('Data Input'!L22-'Data Input'!L21)</f>
        <v>79110</v>
      </c>
      <c r="M22" s="180">
        <f>('Data Input'!M22-'Data Input'!M21)</f>
        <v>90080</v>
      </c>
      <c r="N22" s="180">
        <f>('Data Input'!N22-'Data Input'!N21)</f>
        <v>78090</v>
      </c>
      <c r="O22" s="180">
        <f>('Data Input'!O22-'Data Input'!O21)</f>
        <v>6580</v>
      </c>
      <c r="P22" s="180">
        <f>('Data Input'!P22-'Data Input'!P21)</f>
        <v>52850</v>
      </c>
      <c r="Q22" s="180">
        <f>('Data Input'!Q22-'Data Input'!Q21)</f>
        <v>0</v>
      </c>
      <c r="R22" s="180">
        <f t="shared" si="0"/>
        <v>754320</v>
      </c>
      <c r="S22" s="180">
        <f>('Data Input'!R22-'Data Input'!R21)</f>
        <v>0</v>
      </c>
      <c r="T22" s="180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80">
        <f>('Data Input'!B23-'Data Input'!B22)</f>
        <v>202250</v>
      </c>
      <c r="C23" s="180">
        <f>('Data Input'!C23-'Data Input'!C22)</f>
        <v>80200</v>
      </c>
      <c r="D23" s="180">
        <f>('Data Input'!D23-'Data Input'!D22)</f>
        <v>0</v>
      </c>
      <c r="E23" s="180">
        <f>('Data Input'!E23-'Data Input'!E22)</f>
        <v>0</v>
      </c>
      <c r="F23" s="180">
        <f>('Data Input'!F23-'Data Input'!F22)</f>
        <v>0</v>
      </c>
      <c r="G23" s="180">
        <f>('Data Input'!G23-'Data Input'!G22)</f>
        <v>26700</v>
      </c>
      <c r="H23" s="180">
        <f>('Data Input'!H23-'Data Input'!H22)</f>
        <v>0</v>
      </c>
      <c r="I23" s="180">
        <f>('Data Input'!I23-'Data Input'!I22)</f>
        <v>0</v>
      </c>
      <c r="J23" s="180">
        <f>('Data Input'!J23-'Data Input'!J22)</f>
        <v>60400</v>
      </c>
      <c r="K23" s="180">
        <f>('Data Input'!K23-'Data Input'!K22)</f>
        <v>85340</v>
      </c>
      <c r="L23" s="180">
        <f>('Data Input'!L23-'Data Input'!L22)</f>
        <v>76420</v>
      </c>
      <c r="M23" s="180">
        <f>('Data Input'!M23-'Data Input'!M22)</f>
        <v>82100</v>
      </c>
      <c r="N23" s="180">
        <f>('Data Input'!N23-'Data Input'!N22)</f>
        <v>78570</v>
      </c>
      <c r="O23" s="180">
        <f>('Data Input'!O23-'Data Input'!O22)</f>
        <v>6560</v>
      </c>
      <c r="P23" s="180">
        <f>('Data Input'!P23-'Data Input'!P22)</f>
        <v>51790</v>
      </c>
      <c r="Q23" s="180">
        <f>('Data Input'!Q23-'Data Input'!Q22)</f>
        <v>0</v>
      </c>
      <c r="R23" s="180">
        <f t="shared" si="0"/>
        <v>750330</v>
      </c>
      <c r="S23" s="180">
        <f>('Data Input'!R23-'Data Input'!R22)</f>
        <v>0</v>
      </c>
      <c r="T23" s="180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80">
        <f>('Data Input'!B24-'Data Input'!B23)</f>
        <v>200730</v>
      </c>
      <c r="C24" s="180">
        <f>('Data Input'!C24-'Data Input'!C23)</f>
        <v>76760</v>
      </c>
      <c r="D24" s="180">
        <f>('Data Input'!D24-'Data Input'!D23)</f>
        <v>0</v>
      </c>
      <c r="E24" s="180">
        <f>('Data Input'!E24-'Data Input'!E23)</f>
        <v>0</v>
      </c>
      <c r="F24" s="180">
        <f>('Data Input'!F24-'Data Input'!F23)</f>
        <v>0</v>
      </c>
      <c r="G24" s="180">
        <f>('Data Input'!G24-'Data Input'!G23)</f>
        <v>25210</v>
      </c>
      <c r="H24" s="180">
        <f>('Data Input'!H24-'Data Input'!H23)</f>
        <v>0</v>
      </c>
      <c r="I24" s="180">
        <f>('Data Input'!I24-'Data Input'!I23)</f>
        <v>0</v>
      </c>
      <c r="J24" s="180">
        <f>('Data Input'!J24-'Data Input'!J23)</f>
        <v>66690</v>
      </c>
      <c r="K24" s="180">
        <f>('Data Input'!K24-'Data Input'!K23)</f>
        <v>86600</v>
      </c>
      <c r="L24" s="180">
        <f>('Data Input'!L24-'Data Input'!L23)</f>
        <v>76910</v>
      </c>
      <c r="M24" s="180">
        <f>('Data Input'!M24-'Data Input'!M23)</f>
        <v>74360</v>
      </c>
      <c r="N24" s="180">
        <f>('Data Input'!N24-'Data Input'!N23)</f>
        <v>79080</v>
      </c>
      <c r="O24" s="180">
        <f>('Data Input'!O24-'Data Input'!O23)</f>
        <v>6600</v>
      </c>
      <c r="P24" s="180">
        <f>('Data Input'!P24-'Data Input'!P23)</f>
        <v>51050</v>
      </c>
      <c r="Q24" s="180">
        <f>('Data Input'!Q24-'Data Input'!Q23)</f>
        <v>0</v>
      </c>
      <c r="R24" s="180">
        <f t="shared" si="0"/>
        <v>743990</v>
      </c>
      <c r="S24" s="180">
        <f>('Data Input'!R24-'Data Input'!R23)</f>
        <v>0</v>
      </c>
      <c r="T24" s="180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80">
        <f>('Data Input'!B25-'Data Input'!B24)</f>
        <v>195150</v>
      </c>
      <c r="C25" s="180">
        <f>('Data Input'!C25-'Data Input'!C24)</f>
        <v>72800</v>
      </c>
      <c r="D25" s="180">
        <f>('Data Input'!D25-'Data Input'!D24)</f>
        <v>0</v>
      </c>
      <c r="E25" s="180">
        <f>('Data Input'!E25-'Data Input'!E24)</f>
        <v>0</v>
      </c>
      <c r="F25" s="180">
        <f>('Data Input'!F25-'Data Input'!F24)</f>
        <v>0</v>
      </c>
      <c r="G25" s="180">
        <f>('Data Input'!G25-'Data Input'!G24)</f>
        <v>24070</v>
      </c>
      <c r="H25" s="180">
        <f>('Data Input'!H25-'Data Input'!H24)</f>
        <v>0</v>
      </c>
      <c r="I25" s="180">
        <f>('Data Input'!I25-'Data Input'!I24)</f>
        <v>0</v>
      </c>
      <c r="J25" s="180">
        <f>('Data Input'!J25-'Data Input'!J24)</f>
        <v>63620</v>
      </c>
      <c r="K25" s="180">
        <f>('Data Input'!K25-'Data Input'!K24)</f>
        <v>85860</v>
      </c>
      <c r="L25" s="180">
        <f>('Data Input'!L25-'Data Input'!L24)</f>
        <v>116100</v>
      </c>
      <c r="M25" s="180">
        <f>('Data Input'!M25-'Data Input'!M24)</f>
        <v>68490</v>
      </c>
      <c r="N25" s="180">
        <f>('Data Input'!N25-'Data Input'!N24)</f>
        <v>78390</v>
      </c>
      <c r="O25" s="180">
        <f>('Data Input'!O25-'Data Input'!O24)</f>
        <v>6400</v>
      </c>
      <c r="P25" s="180">
        <f>('Data Input'!P25-'Data Input'!P24)</f>
        <v>49120</v>
      </c>
      <c r="Q25" s="180">
        <f>('Data Input'!Q25-'Data Input'!Q24)</f>
        <v>0</v>
      </c>
      <c r="R25" s="180">
        <f t="shared" si="0"/>
        <v>760000</v>
      </c>
      <c r="S25" s="180">
        <f>('Data Input'!R25-'Data Input'!R24)</f>
        <v>0</v>
      </c>
      <c r="T25" s="180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80">
        <f>('Data Input'!B26-'Data Input'!B25)</f>
        <v>49400</v>
      </c>
      <c r="C26" s="180">
        <f>('Data Input'!C26-'Data Input'!C25)</f>
        <v>69940</v>
      </c>
      <c r="D26" s="180">
        <f>('Data Input'!D26-'Data Input'!D25)</f>
        <v>0</v>
      </c>
      <c r="E26" s="180">
        <f>('Data Input'!E26-'Data Input'!E25)</f>
        <v>0</v>
      </c>
      <c r="F26" s="180">
        <f>('Data Input'!F26-'Data Input'!F25)</f>
        <v>0</v>
      </c>
      <c r="G26" s="180">
        <f>('Data Input'!G26-'Data Input'!G25)</f>
        <v>19480</v>
      </c>
      <c r="H26" s="180">
        <f>('Data Input'!H26-'Data Input'!H25)</f>
        <v>0</v>
      </c>
      <c r="I26" s="180">
        <f>('Data Input'!I26-'Data Input'!I25)</f>
        <v>0</v>
      </c>
      <c r="J26" s="180">
        <f>('Data Input'!J26-'Data Input'!J25)</f>
        <v>64820</v>
      </c>
      <c r="K26" s="180">
        <f>('Data Input'!K26-'Data Input'!K25)</f>
        <v>82850</v>
      </c>
      <c r="L26" s="180">
        <f>('Data Input'!L26-'Data Input'!L25)</f>
        <v>36550</v>
      </c>
      <c r="M26" s="180">
        <f>('Data Input'!M26-'Data Input'!M25)</f>
        <v>74850</v>
      </c>
      <c r="N26" s="180">
        <f>('Data Input'!N26-'Data Input'!N25)</f>
        <v>77890</v>
      </c>
      <c r="O26" s="180">
        <f>('Data Input'!O26-'Data Input'!O25)</f>
        <v>2930</v>
      </c>
      <c r="P26" s="180">
        <f>('Data Input'!P26-'Data Input'!P25)</f>
        <v>48330</v>
      </c>
      <c r="Q26" s="180">
        <f>('Data Input'!Q26-'Data Input'!Q25)</f>
        <v>0</v>
      </c>
      <c r="R26" s="180">
        <f t="shared" si="0"/>
        <v>527040</v>
      </c>
      <c r="S26" s="180">
        <f>('Data Input'!R26-'Data Input'!R25)</f>
        <v>0</v>
      </c>
      <c r="T26" s="180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80">
        <f>('Data Input'!B27-'Data Input'!B26)</f>
        <v>0</v>
      </c>
      <c r="C27" s="180">
        <f>('Data Input'!C27-'Data Input'!C26)</f>
        <v>63000</v>
      </c>
      <c r="D27" s="180">
        <f>('Data Input'!D27-'Data Input'!D26)</f>
        <v>0</v>
      </c>
      <c r="E27" s="180">
        <f>('Data Input'!E27-'Data Input'!E26)</f>
        <v>0</v>
      </c>
      <c r="F27" s="180">
        <f>('Data Input'!F27-'Data Input'!F26)</f>
        <v>0</v>
      </c>
      <c r="G27" s="180">
        <f>('Data Input'!G27-'Data Input'!G26)</f>
        <v>26460</v>
      </c>
      <c r="H27" s="180">
        <f>('Data Input'!H27-'Data Input'!H26)</f>
        <v>0</v>
      </c>
      <c r="I27" s="180">
        <f>('Data Input'!I27-'Data Input'!I26)</f>
        <v>0</v>
      </c>
      <c r="J27" s="180">
        <f>('Data Input'!J27-'Data Input'!J26)</f>
        <v>66500</v>
      </c>
      <c r="K27" s="180">
        <f>('Data Input'!K27-'Data Input'!K26)</f>
        <v>80790</v>
      </c>
      <c r="L27" s="180">
        <f>('Data Input'!L27-'Data Input'!L26)</f>
        <v>76050</v>
      </c>
      <c r="M27" s="180">
        <f>('Data Input'!M27-'Data Input'!M26)</f>
        <v>83740</v>
      </c>
      <c r="N27" s="180">
        <f>('Data Input'!N27-'Data Input'!N26)</f>
        <v>76800</v>
      </c>
      <c r="O27" s="180">
        <f>('Data Input'!O27-'Data Input'!O26)</f>
        <v>0</v>
      </c>
      <c r="P27" s="180">
        <f>('Data Input'!P27-'Data Input'!P26)</f>
        <v>43990</v>
      </c>
      <c r="Q27" s="180">
        <f>('Data Input'!Q27-'Data Input'!Q26)</f>
        <v>0</v>
      </c>
      <c r="R27" s="180">
        <f t="shared" si="0"/>
        <v>517330</v>
      </c>
      <c r="S27" s="180">
        <f>('Data Input'!R27-'Data Input'!R26)</f>
        <v>0</v>
      </c>
      <c r="T27" s="180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80">
        <f>('Data Input'!B28-'Data Input'!B27)</f>
        <v>0</v>
      </c>
      <c r="C28" s="180">
        <f>('Data Input'!C28-'Data Input'!C27)</f>
        <v>57340</v>
      </c>
      <c r="D28" s="180">
        <f>('Data Input'!D28-'Data Input'!D27)</f>
        <v>0</v>
      </c>
      <c r="E28" s="180">
        <f>('Data Input'!E28-'Data Input'!E27)</f>
        <v>0</v>
      </c>
      <c r="F28" s="180">
        <f>('Data Input'!F28-'Data Input'!F27)</f>
        <v>0</v>
      </c>
      <c r="G28" s="180">
        <f>('Data Input'!G28-'Data Input'!G27)</f>
        <v>20990</v>
      </c>
      <c r="H28" s="180">
        <f>('Data Input'!H28-'Data Input'!H27)</f>
        <v>0</v>
      </c>
      <c r="I28" s="180">
        <f>('Data Input'!I28-'Data Input'!I27)</f>
        <v>0</v>
      </c>
      <c r="J28" s="180">
        <f>('Data Input'!J28-'Data Input'!J27)</f>
        <v>64050</v>
      </c>
      <c r="K28" s="180">
        <f>('Data Input'!K28-'Data Input'!K27)</f>
        <v>80530</v>
      </c>
      <c r="L28" s="180">
        <f>('Data Input'!L28-'Data Input'!L27)</f>
        <v>66200</v>
      </c>
      <c r="M28" s="180">
        <f>('Data Input'!M28-'Data Input'!M27)</f>
        <v>86790</v>
      </c>
      <c r="N28" s="180">
        <f>('Data Input'!N28-'Data Input'!N27)</f>
        <v>76110</v>
      </c>
      <c r="O28" s="180">
        <f>('Data Input'!O28-'Data Input'!O27)</f>
        <v>13520</v>
      </c>
      <c r="P28" s="180">
        <f>('Data Input'!P28-'Data Input'!P27)</f>
        <v>47100</v>
      </c>
      <c r="Q28" s="180">
        <f>('Data Input'!Q28-'Data Input'!Q27)</f>
        <v>0</v>
      </c>
      <c r="R28" s="180">
        <f t="shared" si="0"/>
        <v>512630</v>
      </c>
      <c r="S28" s="180">
        <f>('Data Input'!R28-'Data Input'!R27)</f>
        <v>0</v>
      </c>
      <c r="T28" s="180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80">
        <f>('Data Input'!B29-'Data Input'!B28)</f>
        <v>0</v>
      </c>
      <c r="C29" s="180">
        <f>('Data Input'!C29-'Data Input'!C28)</f>
        <v>53150</v>
      </c>
      <c r="D29" s="180">
        <f>('Data Input'!D29-'Data Input'!D28)</f>
        <v>0</v>
      </c>
      <c r="E29" s="180">
        <f>('Data Input'!E29-'Data Input'!E28)</f>
        <v>0</v>
      </c>
      <c r="F29" s="180">
        <f>('Data Input'!F29-'Data Input'!F28)</f>
        <v>0</v>
      </c>
      <c r="G29" s="180">
        <f>('Data Input'!G29-'Data Input'!G28)</f>
        <v>14820</v>
      </c>
      <c r="H29" s="180">
        <f>('Data Input'!H29-'Data Input'!H28)</f>
        <v>0</v>
      </c>
      <c r="I29" s="180">
        <f>('Data Input'!I29-'Data Input'!I28)</f>
        <v>0</v>
      </c>
      <c r="J29" s="180">
        <f>('Data Input'!J29-'Data Input'!J28)</f>
        <v>66170</v>
      </c>
      <c r="K29" s="180">
        <f>('Data Input'!K29-'Data Input'!K28)</f>
        <v>81760</v>
      </c>
      <c r="L29" s="180">
        <f>('Data Input'!L29-'Data Input'!L28)</f>
        <v>85340</v>
      </c>
      <c r="M29" s="180">
        <f>('Data Input'!M29-'Data Input'!M28)</f>
        <v>45100</v>
      </c>
      <c r="N29" s="180">
        <f>('Data Input'!N29-'Data Input'!N28)</f>
        <v>72810</v>
      </c>
      <c r="O29" s="180">
        <f>('Data Input'!O29-'Data Input'!O28)</f>
        <v>13020</v>
      </c>
      <c r="P29" s="180">
        <f>('Data Input'!P29-'Data Input'!P28)</f>
        <v>4080</v>
      </c>
      <c r="Q29" s="180">
        <f>('Data Input'!Q29-'Data Input'!Q28)</f>
        <v>0</v>
      </c>
      <c r="R29" s="180">
        <f t="shared" si="0"/>
        <v>436250</v>
      </c>
      <c r="S29" s="180">
        <f>('Data Input'!R29-'Data Input'!R28)</f>
        <v>0</v>
      </c>
      <c r="T29" s="180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80">
        <f>('Data Input'!B30-'Data Input'!B29)</f>
        <v>0</v>
      </c>
      <c r="C30" s="180">
        <f>('Data Input'!C30-'Data Input'!C29)</f>
        <v>51240</v>
      </c>
      <c r="D30" s="180">
        <f>('Data Input'!D30-'Data Input'!D29)</f>
        <v>0</v>
      </c>
      <c r="E30" s="180">
        <f>('Data Input'!E30-'Data Input'!E29)</f>
        <v>0</v>
      </c>
      <c r="F30" s="180">
        <f>('Data Input'!F30-'Data Input'!F29)</f>
        <v>0</v>
      </c>
      <c r="G30" s="180">
        <f>('Data Input'!G30-'Data Input'!G29)</f>
        <v>34200</v>
      </c>
      <c r="H30" s="180">
        <f>('Data Input'!H30-'Data Input'!H29)</f>
        <v>0</v>
      </c>
      <c r="I30" s="180">
        <f>('Data Input'!I30-'Data Input'!I29)</f>
        <v>0</v>
      </c>
      <c r="J30" s="180">
        <f>('Data Input'!J30-'Data Input'!J29)</f>
        <v>61480</v>
      </c>
      <c r="K30" s="180">
        <f>('Data Input'!K30-'Data Input'!K29)</f>
        <v>72890</v>
      </c>
      <c r="L30" s="180">
        <f>('Data Input'!L30-'Data Input'!L29)</f>
        <v>69350</v>
      </c>
      <c r="M30" s="180">
        <f>('Data Input'!M30-'Data Input'!M29)</f>
        <v>23440</v>
      </c>
      <c r="N30" s="180">
        <f>('Data Input'!N30-'Data Input'!N29)</f>
        <v>66800</v>
      </c>
      <c r="O30" s="180">
        <f>('Data Input'!O30-'Data Input'!O29)</f>
        <v>360</v>
      </c>
      <c r="P30" s="180">
        <f>('Data Input'!P30-'Data Input'!P29)</f>
        <v>79670</v>
      </c>
      <c r="Q30" s="180">
        <f>('Data Input'!Q30-'Data Input'!Q29)</f>
        <v>0</v>
      </c>
      <c r="R30" s="180">
        <f t="shared" si="0"/>
        <v>459430</v>
      </c>
      <c r="S30" s="180">
        <f>('Data Input'!R30-'Data Input'!R29)</f>
        <v>0</v>
      </c>
      <c r="T30" s="180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80">
        <f>('Data Input'!B31-'Data Input'!B30)</f>
        <v>0</v>
      </c>
      <c r="C31" s="180">
        <f>('Data Input'!C31-'Data Input'!C30)</f>
        <v>60430</v>
      </c>
      <c r="D31" s="180">
        <f>('Data Input'!D31-'Data Input'!D30)</f>
        <v>0</v>
      </c>
      <c r="E31" s="180">
        <f>('Data Input'!E31-'Data Input'!E30)</f>
        <v>0</v>
      </c>
      <c r="F31" s="180">
        <f>('Data Input'!F31-'Data Input'!F30)</f>
        <v>0</v>
      </c>
      <c r="G31" s="180">
        <f>('Data Input'!G31-'Data Input'!G30)</f>
        <v>23900</v>
      </c>
      <c r="H31" s="180">
        <f>('Data Input'!H31-'Data Input'!H30)</f>
        <v>0</v>
      </c>
      <c r="I31" s="180">
        <f>('Data Input'!I31-'Data Input'!I30)</f>
        <v>0</v>
      </c>
      <c r="J31" s="180">
        <f>('Data Input'!J31-'Data Input'!J30)</f>
        <v>76310</v>
      </c>
      <c r="K31" s="180">
        <f>('Data Input'!K31-'Data Input'!K30)</f>
        <v>88080</v>
      </c>
      <c r="L31" s="180">
        <f>('Data Input'!L31-'Data Input'!L30)</f>
        <v>71930</v>
      </c>
      <c r="M31" s="180">
        <f>('Data Input'!M31-'Data Input'!M30)</f>
        <v>3360</v>
      </c>
      <c r="N31" s="180">
        <f>('Data Input'!N31-'Data Input'!N30)</f>
        <v>78570</v>
      </c>
      <c r="O31" s="180">
        <f>('Data Input'!O31-'Data Input'!O30)</f>
        <v>6770</v>
      </c>
      <c r="P31" s="180">
        <f>('Data Input'!P31-'Data Input'!P30)</f>
        <v>46250</v>
      </c>
      <c r="Q31" s="180">
        <f>('Data Input'!Q31-'Data Input'!Q30)</f>
        <v>0</v>
      </c>
      <c r="R31" s="180">
        <f t="shared" si="0"/>
        <v>455600</v>
      </c>
      <c r="S31" s="180">
        <f>('Data Input'!R31-'Data Input'!R30)</f>
        <v>0</v>
      </c>
      <c r="T31" s="180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80">
        <f>('Data Input'!B32-'Data Input'!B31)</f>
        <v>111310</v>
      </c>
      <c r="C32" s="180">
        <f>('Data Input'!C32-'Data Input'!C31)</f>
        <v>54780</v>
      </c>
      <c r="D32" s="180">
        <f>('Data Input'!D32-'Data Input'!D31)</f>
        <v>0</v>
      </c>
      <c r="E32" s="180">
        <f>('Data Input'!E32-'Data Input'!E31)</f>
        <v>0</v>
      </c>
      <c r="F32" s="180">
        <f>('Data Input'!F32-'Data Input'!F31)</f>
        <v>0</v>
      </c>
      <c r="G32" s="180">
        <f>('Data Input'!G32-'Data Input'!G31)</f>
        <v>29450</v>
      </c>
      <c r="H32" s="180">
        <f>('Data Input'!H32-'Data Input'!H31)</f>
        <v>0</v>
      </c>
      <c r="I32" s="180">
        <f>('Data Input'!I32-'Data Input'!I31)</f>
        <v>0</v>
      </c>
      <c r="J32" s="180">
        <f>('Data Input'!J32-'Data Input'!J31)</f>
        <v>68160</v>
      </c>
      <c r="K32" s="180">
        <f>('Data Input'!K32-'Data Input'!K31)</f>
        <v>83080</v>
      </c>
      <c r="L32" s="180">
        <f>('Data Input'!L32-'Data Input'!L31)</f>
        <v>85120</v>
      </c>
      <c r="M32" s="180">
        <f>('Data Input'!M32-'Data Input'!M31)</f>
        <v>40980</v>
      </c>
      <c r="N32" s="180">
        <f>('Data Input'!N32-'Data Input'!N31)</f>
        <v>-4357760</v>
      </c>
      <c r="O32" s="180">
        <f>('Data Input'!O32-'Data Input'!O31)</f>
        <v>6200</v>
      </c>
      <c r="P32" s="180">
        <f>('Data Input'!P32-'Data Input'!P31)</f>
        <v>42560</v>
      </c>
      <c r="Q32" s="180">
        <f>('Data Input'!Q32-'Data Input'!Q31)</f>
        <v>0</v>
      </c>
      <c r="R32" s="180">
        <f t="shared" si="0"/>
        <v>-3836120</v>
      </c>
      <c r="S32" s="180">
        <f>('Data Input'!R32-'Data Input'!R31)</f>
        <v>0</v>
      </c>
      <c r="T32" s="180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80">
        <f>('Data Input'!B33-'Data Input'!B32)</f>
        <v>340800</v>
      </c>
      <c r="C33" s="180">
        <f>('Data Input'!C33-'Data Input'!C32)</f>
        <v>53540</v>
      </c>
      <c r="D33" s="180">
        <f>('Data Input'!D33-'Data Input'!D32)</f>
        <v>0</v>
      </c>
      <c r="E33" s="180">
        <f>('Data Input'!E33-'Data Input'!E32)</f>
        <v>0</v>
      </c>
      <c r="F33" s="180">
        <f>('Data Input'!F33-'Data Input'!F32)</f>
        <v>0</v>
      </c>
      <c r="G33" s="180">
        <f>('Data Input'!G33-'Data Input'!G32)</f>
        <v>21920</v>
      </c>
      <c r="H33" s="180">
        <f>('Data Input'!H33-'Data Input'!H32)</f>
        <v>0</v>
      </c>
      <c r="I33" s="180">
        <f>('Data Input'!I33-'Data Input'!I32)</f>
        <v>0</v>
      </c>
      <c r="J33" s="180">
        <f>('Data Input'!J33-'Data Input'!J32)</f>
        <v>63060</v>
      </c>
      <c r="K33" s="180">
        <f>('Data Input'!K33-'Data Input'!K32)</f>
        <v>87020</v>
      </c>
      <c r="L33" s="180">
        <f>('Data Input'!L33-'Data Input'!L32)</f>
        <v>75450</v>
      </c>
      <c r="M33" s="180">
        <f>('Data Input'!M33-'Data Input'!M32)</f>
        <v>54460</v>
      </c>
      <c r="N33" s="180">
        <f>('Data Input'!N33-'Data Input'!N32)</f>
        <v>56460</v>
      </c>
      <c r="O33" s="180">
        <f>('Data Input'!O33-'Data Input'!O32)</f>
        <v>6120</v>
      </c>
      <c r="P33" s="180">
        <f>('Data Input'!P33-'Data Input'!P32)</f>
        <v>42230</v>
      </c>
      <c r="Q33" s="180">
        <f>('Data Input'!Q33-'Data Input'!Q32)</f>
        <v>0</v>
      </c>
      <c r="R33" s="180">
        <f t="shared" si="0"/>
        <v>801060</v>
      </c>
      <c r="S33" s="180">
        <f>('Data Input'!R33-'Data Input'!R32)</f>
        <v>0</v>
      </c>
      <c r="T33" s="180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80">
        <f>('Data Input'!B34-'Data Input'!B33)</f>
        <v>96660</v>
      </c>
      <c r="C34" s="180">
        <f>('Data Input'!C34-'Data Input'!C33)</f>
        <v>52780</v>
      </c>
      <c r="D34" s="180">
        <f>('Data Input'!D34-'Data Input'!D33)</f>
        <v>0</v>
      </c>
      <c r="E34" s="180">
        <f>('Data Input'!E34-'Data Input'!E33)</f>
        <v>0</v>
      </c>
      <c r="F34" s="180">
        <f>('Data Input'!F34-'Data Input'!F33)</f>
        <v>0</v>
      </c>
      <c r="G34" s="180">
        <f>('Data Input'!G34-'Data Input'!G33)</f>
        <v>25340</v>
      </c>
      <c r="H34" s="180">
        <f>('Data Input'!H34-'Data Input'!H33)</f>
        <v>0</v>
      </c>
      <c r="I34" s="180">
        <f>('Data Input'!I34-'Data Input'!I33)</f>
        <v>0</v>
      </c>
      <c r="J34" s="180">
        <f>('Data Input'!J34-'Data Input'!J33)</f>
        <v>61330</v>
      </c>
      <c r="K34" s="180">
        <f>('Data Input'!K34-'Data Input'!K33)</f>
        <v>79940</v>
      </c>
      <c r="L34" s="180">
        <f>('Data Input'!L34-'Data Input'!L33)</f>
        <v>75200</v>
      </c>
      <c r="M34" s="180">
        <f>('Data Input'!M34-'Data Input'!M33)</f>
        <v>42120</v>
      </c>
      <c r="N34" s="180">
        <f>('Data Input'!N34-'Data Input'!N33)</f>
        <v>104490</v>
      </c>
      <c r="O34" s="180">
        <f>('Data Input'!O34-'Data Input'!O33)</f>
        <v>6280</v>
      </c>
      <c r="P34" s="180">
        <f>('Data Input'!P34-'Data Input'!P33)</f>
        <v>45720</v>
      </c>
      <c r="Q34" s="180">
        <f>('Data Input'!Q34-'Data Input'!Q33)</f>
        <v>4259850</v>
      </c>
      <c r="R34" s="180">
        <f t="shared" si="0"/>
        <v>4849710</v>
      </c>
      <c r="S34" s="180">
        <f>('Data Input'!R34-'Data Input'!R33)</f>
        <v>0</v>
      </c>
      <c r="T34" s="180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80">
        <f>('Data Input'!B35-'Data Input'!B34)</f>
        <v>3640</v>
      </c>
      <c r="C35" s="180">
        <f>('Data Input'!C35-'Data Input'!C34)</f>
        <v>52490</v>
      </c>
      <c r="D35" s="180">
        <f>('Data Input'!D35-'Data Input'!D34)</f>
        <v>0</v>
      </c>
      <c r="E35" s="180">
        <f>('Data Input'!E35-'Data Input'!E34)</f>
        <v>0</v>
      </c>
      <c r="F35" s="180">
        <f>('Data Input'!F35-'Data Input'!F34)</f>
        <v>0</v>
      </c>
      <c r="G35" s="180">
        <f>('Data Input'!G35-'Data Input'!G34)</f>
        <v>22070</v>
      </c>
      <c r="H35" s="180">
        <f>('Data Input'!H35-'Data Input'!H34)</f>
        <v>0</v>
      </c>
      <c r="I35" s="180">
        <f>('Data Input'!I35-'Data Input'!I34)</f>
        <v>0</v>
      </c>
      <c r="J35" s="180">
        <f>('Data Input'!J35-'Data Input'!J34)</f>
        <v>68710</v>
      </c>
      <c r="K35" s="180">
        <f>('Data Input'!K35-'Data Input'!K34)</f>
        <v>77640</v>
      </c>
      <c r="L35" s="180">
        <f>('Data Input'!L35-'Data Input'!L34)</f>
        <v>74690</v>
      </c>
      <c r="M35" s="180">
        <f>('Data Input'!M35-'Data Input'!M34)</f>
        <v>31720</v>
      </c>
      <c r="N35" s="180">
        <f>('Data Input'!N35-'Data Input'!N34)</f>
        <v>100600</v>
      </c>
      <c r="O35" s="180">
        <f>('Data Input'!O35-'Data Input'!O34)</f>
        <v>5850</v>
      </c>
      <c r="P35" s="180">
        <f>('Data Input'!P35-'Data Input'!P34)</f>
        <v>37970</v>
      </c>
      <c r="Q35" s="180">
        <f>('Data Input'!Q35-'Data Input'!Q34)</f>
        <v>40410</v>
      </c>
      <c r="R35" s="180">
        <f t="shared" si="0"/>
        <v>515790</v>
      </c>
      <c r="S35" s="180">
        <f>('Data Input'!R35-'Data Input'!R34)</f>
        <v>0</v>
      </c>
      <c r="T35" s="180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80">
        <f>('Data Input'!B36-'Data Input'!B35)</f>
        <v>0</v>
      </c>
      <c r="C36" s="180">
        <f>('Data Input'!C36-'Data Input'!C35)</f>
        <v>50950</v>
      </c>
      <c r="D36" s="180">
        <f>('Data Input'!D36-'Data Input'!D35)</f>
        <v>0</v>
      </c>
      <c r="E36" s="180">
        <f>('Data Input'!E36-'Data Input'!E35)</f>
        <v>0</v>
      </c>
      <c r="F36" s="180">
        <f>('Data Input'!F36-'Data Input'!F35)</f>
        <v>0</v>
      </c>
      <c r="G36" s="180">
        <f>('Data Input'!G36-'Data Input'!G35)</f>
        <v>20700</v>
      </c>
      <c r="H36" s="180">
        <f>('Data Input'!H36-'Data Input'!H35)</f>
        <v>0</v>
      </c>
      <c r="I36" s="180">
        <f>('Data Input'!I36-'Data Input'!I35)</f>
        <v>0</v>
      </c>
      <c r="J36" s="180">
        <f>('Data Input'!J36-'Data Input'!J35)</f>
        <v>64183</v>
      </c>
      <c r="K36" s="180">
        <f>('Data Input'!K36-'Data Input'!K35)</f>
        <v>77680</v>
      </c>
      <c r="L36" s="180">
        <f>('Data Input'!L36-'Data Input'!L35)</f>
        <v>74520</v>
      </c>
      <c r="M36" s="180">
        <f>('Data Input'!M36-'Data Input'!M35)</f>
        <v>20110</v>
      </c>
      <c r="N36" s="180">
        <f>('Data Input'!N36-'Data Input'!N35)</f>
        <v>101800</v>
      </c>
      <c r="O36" s="180">
        <f>('Data Input'!O36-'Data Input'!O35)</f>
        <v>6040</v>
      </c>
      <c r="P36" s="180">
        <f>('Data Input'!P36-'Data Input'!P35)</f>
        <v>38850</v>
      </c>
      <c r="Q36" s="180">
        <f>('Data Input'!Q36-'Data Input'!Q35)</f>
        <v>59390</v>
      </c>
      <c r="R36" s="180">
        <f t="shared" si="0"/>
        <v>514223</v>
      </c>
      <c r="S36" s="180">
        <f>('Data Input'!R36-'Data Input'!R35)</f>
        <v>0</v>
      </c>
      <c r="T36" s="180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80">
        <f>('Data Input'!B37-'Data Input'!B36)</f>
        <v>44740</v>
      </c>
      <c r="C37" s="180">
        <f>('Data Input'!C37-'Data Input'!C36)</f>
        <v>50310</v>
      </c>
      <c r="D37" s="180">
        <f>('Data Input'!D37-'Data Input'!D36)</f>
        <v>0</v>
      </c>
      <c r="E37" s="180">
        <f>('Data Input'!E37-'Data Input'!E36)</f>
        <v>0</v>
      </c>
      <c r="F37" s="180">
        <f>('Data Input'!F37-'Data Input'!F36)</f>
        <v>0</v>
      </c>
      <c r="G37" s="180">
        <f>('Data Input'!G37-'Data Input'!G36)</f>
        <v>29240</v>
      </c>
      <c r="H37" s="180">
        <f>('Data Input'!H37-'Data Input'!H36)</f>
        <v>0</v>
      </c>
      <c r="I37" s="180">
        <f>('Data Input'!I37-'Data Input'!I36)</f>
        <v>0</v>
      </c>
      <c r="J37" s="180">
        <f>('Data Input'!J37-'Data Input'!J36)</f>
        <v>-2884886</v>
      </c>
      <c r="K37" s="180">
        <f>('Data Input'!K37-'Data Input'!K36)</f>
        <v>81090</v>
      </c>
      <c r="L37" s="180">
        <f>('Data Input'!L37-'Data Input'!L36)</f>
        <v>70340</v>
      </c>
      <c r="M37" s="180">
        <f>('Data Input'!M37-'Data Input'!M36)</f>
        <v>26140</v>
      </c>
      <c r="N37" s="180">
        <f>('Data Input'!N37-'Data Input'!N36)</f>
        <v>122270</v>
      </c>
      <c r="O37" s="180">
        <f>('Data Input'!O37-'Data Input'!O36)</f>
        <v>5970</v>
      </c>
      <c r="P37" s="180">
        <f>('Data Input'!P37-'Data Input'!P36)</f>
        <v>40160</v>
      </c>
      <c r="Q37" s="180">
        <f>('Data Input'!Q37-'Data Input'!Q36)</f>
        <v>63870</v>
      </c>
      <c r="R37" s="180">
        <f t="shared" si="0"/>
        <v>-2350756</v>
      </c>
      <c r="S37" s="180">
        <f>('Data Input'!R37-'Data Input'!R36)</f>
        <v>0</v>
      </c>
      <c r="T37" s="180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80">
        <f>('Data Input'!B38-'Data Input'!B37)</f>
        <v>35790</v>
      </c>
      <c r="C38" s="180">
        <f>('Data Input'!C38-'Data Input'!C37)</f>
        <v>49940</v>
      </c>
      <c r="D38" s="180">
        <f>('Data Input'!D38-'Data Input'!D37)</f>
        <v>0</v>
      </c>
      <c r="E38" s="180">
        <f>('Data Input'!E38-'Data Input'!E37)</f>
        <v>0</v>
      </c>
      <c r="F38" s="180">
        <f>('Data Input'!F38-'Data Input'!F37)</f>
        <v>0</v>
      </c>
      <c r="G38" s="180">
        <f>('Data Input'!G38-'Data Input'!G37)</f>
        <v>18890</v>
      </c>
      <c r="H38" s="180">
        <f>('Data Input'!H38-'Data Input'!H37)</f>
        <v>0</v>
      </c>
      <c r="I38" s="180">
        <f>('Data Input'!I38-'Data Input'!I37)</f>
        <v>0</v>
      </c>
      <c r="J38" s="180">
        <f>('Data Input'!J38-'Data Input'!J37)</f>
        <v>80266</v>
      </c>
      <c r="K38" s="180">
        <f>('Data Input'!K38-'Data Input'!K37)</f>
        <v>81580</v>
      </c>
      <c r="L38" s="180">
        <f>('Data Input'!L38-'Data Input'!L37)</f>
        <v>78300</v>
      </c>
      <c r="M38" s="180">
        <f>('Data Input'!M38-'Data Input'!M37)</f>
        <v>-21060</v>
      </c>
      <c r="N38" s="180">
        <f>('Data Input'!N38-'Data Input'!N37)</f>
        <v>31740</v>
      </c>
      <c r="O38" s="180">
        <f>('Data Input'!O38-'Data Input'!O37)</f>
        <v>5990</v>
      </c>
      <c r="P38" s="180">
        <f>('Data Input'!P38-'Data Input'!P37)</f>
        <v>38520</v>
      </c>
      <c r="Q38" s="180">
        <f>('Data Input'!Q38-'Data Input'!Q37)</f>
        <v>52760</v>
      </c>
      <c r="R38" s="180">
        <f t="shared" si="0"/>
        <v>452716</v>
      </c>
      <c r="S38" s="180">
        <f>('Data Input'!R38-'Data Input'!R37)</f>
        <v>0</v>
      </c>
      <c r="T38" s="180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80">
        <f>('Data Input'!B39-'Data Input'!B38)</f>
        <v>340</v>
      </c>
      <c r="C39" s="180">
        <f>('Data Input'!C39-'Data Input'!C38)</f>
        <v>42320</v>
      </c>
      <c r="D39" s="180">
        <f>('Data Input'!D39-'Data Input'!D38)</f>
        <v>0</v>
      </c>
      <c r="E39" s="180">
        <f>('Data Input'!E39-'Data Input'!E38)</f>
        <v>0</v>
      </c>
      <c r="F39" s="180">
        <f>('Data Input'!F39-'Data Input'!F38)</f>
        <v>0</v>
      </c>
      <c r="G39" s="180">
        <f>('Data Input'!G39-'Data Input'!G38)</f>
        <v>19640</v>
      </c>
      <c r="H39" s="180">
        <f>('Data Input'!H39-'Data Input'!H38)</f>
        <v>0</v>
      </c>
      <c r="I39" s="180">
        <f>('Data Input'!I39-'Data Input'!I38)</f>
        <v>0</v>
      </c>
      <c r="J39" s="180">
        <f>('Data Input'!J39-'Data Input'!J38)</f>
        <v>68561</v>
      </c>
      <c r="K39" s="180">
        <f>('Data Input'!K39-'Data Input'!K38)</f>
        <v>67160</v>
      </c>
      <c r="L39" s="180">
        <f>('Data Input'!L39-'Data Input'!L38)</f>
        <v>63340</v>
      </c>
      <c r="M39" s="180">
        <f>('Data Input'!M39-'Data Input'!M38)</f>
        <v>-44170</v>
      </c>
      <c r="N39" s="180">
        <f>('Data Input'!N39-'Data Input'!N38)</f>
        <v>60130</v>
      </c>
      <c r="O39" s="180">
        <f>('Data Input'!O39-'Data Input'!O38)</f>
        <v>5080</v>
      </c>
      <c r="P39" s="180">
        <f>('Data Input'!P39-'Data Input'!P38)</f>
        <v>33190</v>
      </c>
      <c r="Q39" s="180">
        <f>('Data Input'!Q39-'Data Input'!Q38)</f>
        <v>39330</v>
      </c>
      <c r="R39" s="180">
        <f t="shared" si="0"/>
        <v>354921</v>
      </c>
      <c r="S39" s="180">
        <f>('Data Input'!R39-'Data Input'!R38)</f>
        <v>0</v>
      </c>
      <c r="T39" s="180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80">
        <f>('Data Input'!B40-'Data Input'!B39)</f>
        <v>-190</v>
      </c>
      <c r="C40" s="180">
        <f>('Data Input'!C40-'Data Input'!C39)</f>
        <v>57870</v>
      </c>
      <c r="D40" s="180">
        <f>('Data Input'!D40-'Data Input'!D39)</f>
        <v>1419634</v>
      </c>
      <c r="E40" s="180">
        <f>('Data Input'!E40-'Data Input'!E39)</f>
        <v>0</v>
      </c>
      <c r="F40" s="180">
        <f>('Data Input'!F40-'Data Input'!F39)</f>
        <v>0</v>
      </c>
      <c r="G40" s="180">
        <f>('Data Input'!G40-'Data Input'!G39)</f>
        <v>28120</v>
      </c>
      <c r="H40" s="180">
        <f>('Data Input'!H40-'Data Input'!H39)</f>
        <v>0</v>
      </c>
      <c r="I40" s="180">
        <f>('Data Input'!I40-'Data Input'!I39)</f>
        <v>0</v>
      </c>
      <c r="J40" s="180">
        <f>('Data Input'!J40-'Data Input'!J39)</f>
        <v>91279</v>
      </c>
      <c r="K40" s="180">
        <f>('Data Input'!K40-'Data Input'!K39)</f>
        <v>88450</v>
      </c>
      <c r="L40" s="180">
        <f>('Data Input'!L40-'Data Input'!L39)</f>
        <v>84450</v>
      </c>
      <c r="M40" s="180">
        <f>('Data Input'!M40-'Data Input'!M39)</f>
        <v>0</v>
      </c>
      <c r="N40" s="180">
        <f>('Data Input'!N40-'Data Input'!N39)</f>
        <v>68480</v>
      </c>
      <c r="O40" s="180">
        <f>('Data Input'!O40-'Data Input'!O39)</f>
        <v>6680</v>
      </c>
      <c r="P40" s="180">
        <f>('Data Input'!P40-'Data Input'!P39)</f>
        <v>52610</v>
      </c>
      <c r="Q40" s="180">
        <f>('Data Input'!Q40-'Data Input'!Q39)</f>
        <v>51720</v>
      </c>
      <c r="R40" s="180">
        <f t="shared" si="0"/>
        <v>1949103</v>
      </c>
      <c r="S40" s="180">
        <f>('Data Input'!R40-'Data Input'!R39)</f>
        <v>0</v>
      </c>
      <c r="T40" s="180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80">
        <f>('Data Input'!B41-'Data Input'!B40)</f>
        <v>122260</v>
      </c>
      <c r="C41" s="180">
        <f>('Data Input'!C41-'Data Input'!C40)</f>
        <v>49920</v>
      </c>
      <c r="D41" s="180">
        <f>('Data Input'!D41-'Data Input'!D40)</f>
        <v>82656</v>
      </c>
      <c r="E41" s="180">
        <f>('Data Input'!E41-'Data Input'!E40)</f>
        <v>0</v>
      </c>
      <c r="F41" s="180">
        <f>('Data Input'!F41-'Data Input'!F40)</f>
        <v>0</v>
      </c>
      <c r="G41" s="180">
        <f>('Data Input'!G41-'Data Input'!G40)</f>
        <v>27030</v>
      </c>
      <c r="H41" s="180">
        <f>('Data Input'!H41-'Data Input'!H40)</f>
        <v>0</v>
      </c>
      <c r="I41" s="180">
        <f>('Data Input'!I41-'Data Input'!I40)</f>
        <v>0</v>
      </c>
      <c r="J41" s="180">
        <f>('Data Input'!J41-'Data Input'!J40)</f>
        <v>79567</v>
      </c>
      <c r="K41" s="180">
        <f>('Data Input'!K41-'Data Input'!K40)</f>
        <v>81160</v>
      </c>
      <c r="L41" s="180">
        <f>('Data Input'!L41-'Data Input'!L40)</f>
        <v>71780</v>
      </c>
      <c r="M41" s="180">
        <f>('Data Input'!M41-'Data Input'!M40)</f>
        <v>-850</v>
      </c>
      <c r="N41" s="180">
        <f>('Data Input'!N41-'Data Input'!N40)</f>
        <v>76350</v>
      </c>
      <c r="O41" s="180">
        <f>('Data Input'!O41-'Data Input'!O40)</f>
        <v>5920</v>
      </c>
      <c r="P41" s="180">
        <f>('Data Input'!P41-'Data Input'!P40)</f>
        <v>28430</v>
      </c>
      <c r="Q41" s="180">
        <f>('Data Input'!Q41-'Data Input'!Q40)</f>
        <v>41890</v>
      </c>
      <c r="R41" s="180">
        <f t="shared" si="0"/>
        <v>666113</v>
      </c>
      <c r="S41" s="180">
        <f>('Data Input'!R41-'Data Input'!R40)</f>
        <v>0</v>
      </c>
      <c r="T41" s="180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80">
        <f>('Data Input'!B42-'Data Input'!B41)</f>
        <v>127020</v>
      </c>
      <c r="C42" s="180">
        <f>('Data Input'!C42-'Data Input'!C41)</f>
        <v>48170</v>
      </c>
      <c r="D42" s="180">
        <f>('Data Input'!D42-'Data Input'!D41)</f>
        <v>76800</v>
      </c>
      <c r="E42" s="180">
        <f>('Data Input'!E42-'Data Input'!E41)</f>
        <v>0</v>
      </c>
      <c r="F42" s="180">
        <f>('Data Input'!F42-'Data Input'!F41)</f>
        <v>0</v>
      </c>
      <c r="G42" s="180">
        <f>('Data Input'!G42-'Data Input'!G41)</f>
        <v>18720</v>
      </c>
      <c r="H42" s="180">
        <f>('Data Input'!H42-'Data Input'!H41)</f>
        <v>0</v>
      </c>
      <c r="I42" s="180">
        <f>('Data Input'!I42-'Data Input'!I41)</f>
        <v>0</v>
      </c>
      <c r="J42" s="180">
        <f>('Data Input'!J42-'Data Input'!J41)</f>
        <v>79563</v>
      </c>
      <c r="K42" s="180">
        <f>('Data Input'!K42-'Data Input'!K41)</f>
        <v>80670</v>
      </c>
      <c r="L42" s="180">
        <f>('Data Input'!L42-'Data Input'!L41)</f>
        <v>68850</v>
      </c>
      <c r="M42" s="180">
        <f>('Data Input'!M42-'Data Input'!M41)</f>
        <v>92010</v>
      </c>
      <c r="N42" s="180">
        <f>('Data Input'!N42-'Data Input'!N41)</f>
        <v>94100</v>
      </c>
      <c r="O42" s="180">
        <f>('Data Input'!O42-'Data Input'!O41)</f>
        <v>5850</v>
      </c>
      <c r="P42" s="180">
        <f>('Data Input'!P42-'Data Input'!P41)</f>
        <v>36870</v>
      </c>
      <c r="Q42" s="180">
        <f>('Data Input'!Q42-'Data Input'!Q41)</f>
        <v>35556</v>
      </c>
      <c r="R42" s="180">
        <f t="shared" si="0"/>
        <v>764179</v>
      </c>
      <c r="S42" s="180">
        <f>('Data Input'!R42-'Data Input'!R41)</f>
        <v>0</v>
      </c>
      <c r="T42" s="180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80">
        <f>('Data Input'!B43-'Data Input'!B42)</f>
        <v>121000</v>
      </c>
      <c r="C43" s="180">
        <f>('Data Input'!C43-'Data Input'!C42)</f>
        <v>46170</v>
      </c>
      <c r="D43" s="180">
        <f>('Data Input'!D43-'Data Input'!D42)</f>
        <v>74270</v>
      </c>
      <c r="E43" s="180">
        <f>('Data Input'!E43-'Data Input'!E42)</f>
        <v>0</v>
      </c>
      <c r="F43" s="180">
        <f>('Data Input'!F43-'Data Input'!F42)</f>
        <v>0</v>
      </c>
      <c r="G43" s="180">
        <f>('Data Input'!G43-'Data Input'!G42)</f>
        <v>28710</v>
      </c>
      <c r="H43" s="180">
        <f>('Data Input'!H43-'Data Input'!H42)</f>
        <v>0</v>
      </c>
      <c r="I43" s="180">
        <f>('Data Input'!I43-'Data Input'!I42)</f>
        <v>0</v>
      </c>
      <c r="J43" s="180">
        <f>('Data Input'!J43-'Data Input'!J42)</f>
        <v>78401</v>
      </c>
      <c r="K43" s="180">
        <f>('Data Input'!K43-'Data Input'!K42)</f>
        <v>80690</v>
      </c>
      <c r="L43" s="180">
        <f>('Data Input'!L43-'Data Input'!L42)</f>
        <v>68540</v>
      </c>
      <c r="M43" s="180">
        <f>('Data Input'!M43-'Data Input'!M42)</f>
        <v>92740</v>
      </c>
      <c r="N43" s="180">
        <f>('Data Input'!N43-'Data Input'!N42)</f>
        <v>89360</v>
      </c>
      <c r="O43" s="180">
        <f>('Data Input'!O43-'Data Input'!O42)</f>
        <v>5790</v>
      </c>
      <c r="P43" s="180">
        <f>('Data Input'!P43-'Data Input'!P42)</f>
        <v>40700</v>
      </c>
      <c r="Q43" s="180">
        <f>('Data Input'!Q43-'Data Input'!Q42)</f>
        <v>40294</v>
      </c>
      <c r="R43" s="180">
        <f t="shared" si="0"/>
        <v>766665</v>
      </c>
      <c r="S43" s="180">
        <f>('Data Input'!R43-'Data Input'!R42)</f>
        <v>0</v>
      </c>
      <c r="T43" s="180">
        <f t="shared" si="1"/>
        <v>766665</v>
      </c>
      <c r="V43" s="31" t="str">
        <f>'Data Input'!T59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80">
        <f>('Data Input'!B44-'Data Input'!B43)</f>
        <v>225920</v>
      </c>
      <c r="C44" s="180">
        <f>('Data Input'!C44-'Data Input'!C43)</f>
        <v>44770</v>
      </c>
      <c r="D44" s="180">
        <f>('Data Input'!D44-'Data Input'!D43)</f>
        <v>72690</v>
      </c>
      <c r="E44" s="180">
        <f>('Data Input'!E44-'Data Input'!E43)</f>
        <v>0</v>
      </c>
      <c r="F44" s="180">
        <f>('Data Input'!F44-'Data Input'!F43)</f>
        <v>0</v>
      </c>
      <c r="G44" s="180">
        <f>('Data Input'!G44-'Data Input'!G43)</f>
        <v>22180</v>
      </c>
      <c r="H44" s="180">
        <f>('Data Input'!H44-'Data Input'!H43)</f>
        <v>0</v>
      </c>
      <c r="I44" s="180">
        <f>('Data Input'!I44-'Data Input'!I43)</f>
        <v>0</v>
      </c>
      <c r="J44" s="180">
        <f>('Data Input'!J44-'Data Input'!J43)</f>
        <v>80463</v>
      </c>
      <c r="K44" s="180">
        <f>('Data Input'!K44-'Data Input'!K43)</f>
        <v>74910</v>
      </c>
      <c r="L44" s="180">
        <f>('Data Input'!L44-'Data Input'!L43)</f>
        <v>69100</v>
      </c>
      <c r="M44" s="180">
        <f>('Data Input'!M44-'Data Input'!M43)</f>
        <v>93670</v>
      </c>
      <c r="N44" s="180">
        <f>('Data Input'!N44-'Data Input'!N43)</f>
        <v>91920</v>
      </c>
      <c r="O44" s="180">
        <f>('Data Input'!O44-'Data Input'!O43)</f>
        <v>5810</v>
      </c>
      <c r="P44" s="180">
        <f>('Data Input'!P44-'Data Input'!P43)</f>
        <v>29920</v>
      </c>
      <c r="Q44" s="180">
        <f>('Data Input'!Q44-'Data Input'!Q43)</f>
        <v>35570</v>
      </c>
      <c r="R44" s="180">
        <f t="shared" si="0"/>
        <v>846923</v>
      </c>
      <c r="S44" s="180">
        <f>('Data Input'!R44-'Data Input'!R43)</f>
        <v>0</v>
      </c>
      <c r="T44" s="180">
        <f t="shared" si="1"/>
        <v>846923</v>
      </c>
      <c r="V44" s="31" t="str">
        <f>'Data Input'!T60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80">
        <f>('Data Input'!B45-'Data Input'!B44)</f>
        <v>228420</v>
      </c>
      <c r="C45" s="180">
        <f>('Data Input'!C45-'Data Input'!C44)</f>
        <v>43350</v>
      </c>
      <c r="D45" s="180">
        <f>('Data Input'!D45-'Data Input'!D44)</f>
        <v>63610</v>
      </c>
      <c r="E45" s="180">
        <f>('Data Input'!E45-'Data Input'!E44)</f>
        <v>0</v>
      </c>
      <c r="F45" s="180">
        <f>('Data Input'!F45-'Data Input'!F44)</f>
        <v>0</v>
      </c>
      <c r="G45" s="180">
        <f>('Data Input'!G45-'Data Input'!G44)</f>
        <v>11760</v>
      </c>
      <c r="H45" s="180">
        <f>('Data Input'!H45-'Data Input'!H44)</f>
        <v>0</v>
      </c>
      <c r="I45" s="180">
        <f>('Data Input'!I45-'Data Input'!I44)</f>
        <v>0</v>
      </c>
      <c r="J45" s="180">
        <f>('Data Input'!J45-'Data Input'!J44)</f>
        <v>79262</v>
      </c>
      <c r="K45" s="180">
        <f>('Data Input'!K45-'Data Input'!K44)</f>
        <v>0</v>
      </c>
      <c r="L45" s="180">
        <f>('Data Input'!L45-'Data Input'!L44)</f>
        <v>66610</v>
      </c>
      <c r="M45" s="180">
        <f>('Data Input'!M45-'Data Input'!M44)</f>
        <v>92730</v>
      </c>
      <c r="N45" s="180">
        <f>('Data Input'!N45-'Data Input'!N44)</f>
        <v>93300</v>
      </c>
      <c r="O45" s="180">
        <f>('Data Input'!O45-'Data Input'!O44)</f>
        <v>5890</v>
      </c>
      <c r="P45" s="180">
        <f>('Data Input'!P45-'Data Input'!P44)</f>
        <v>36420</v>
      </c>
      <c r="Q45" s="180">
        <f>('Data Input'!Q45-'Data Input'!Q44)</f>
        <v>38180</v>
      </c>
      <c r="R45" s="180">
        <f t="shared" si="0"/>
        <v>759532</v>
      </c>
      <c r="S45" s="180">
        <f>('Data Input'!R45-'Data Input'!R44)</f>
        <v>0</v>
      </c>
      <c r="T45" s="180">
        <f t="shared" si="1"/>
        <v>759532</v>
      </c>
      <c r="V45" s="31">
        <f>'Data Input'!T61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80">
        <f>('Data Input'!B46-'Data Input'!B45)</f>
        <v>239110</v>
      </c>
      <c r="C46" s="180">
        <f>('Data Input'!C46-'Data Input'!C45)</f>
        <v>41960</v>
      </c>
      <c r="D46" s="180">
        <f>('Data Input'!D46-'Data Input'!D45)</f>
        <v>59230</v>
      </c>
      <c r="E46" s="180">
        <f>('Data Input'!E46-'Data Input'!E45)</f>
        <v>0</v>
      </c>
      <c r="F46" s="180">
        <f>('Data Input'!F46-'Data Input'!F45)</f>
        <v>0</v>
      </c>
      <c r="G46" s="180">
        <f>('Data Input'!G46-'Data Input'!G45)</f>
        <v>25670</v>
      </c>
      <c r="H46" s="180">
        <f>('Data Input'!H46-'Data Input'!H45)</f>
        <v>0</v>
      </c>
      <c r="I46" s="180">
        <f>('Data Input'!I46-'Data Input'!I45)</f>
        <v>0</v>
      </c>
      <c r="J46" s="180">
        <f>('Data Input'!J46-'Data Input'!J45)</f>
        <v>78954</v>
      </c>
      <c r="K46" s="180">
        <f>('Data Input'!K46-'Data Input'!K45)</f>
        <v>0</v>
      </c>
      <c r="L46" s="180">
        <f>('Data Input'!L46-'Data Input'!L45)</f>
        <v>69990</v>
      </c>
      <c r="M46" s="180">
        <f>('Data Input'!M46-'Data Input'!M45)</f>
        <v>91760</v>
      </c>
      <c r="N46" s="180">
        <f>('Data Input'!N46-'Data Input'!N45)</f>
        <v>93450</v>
      </c>
      <c r="O46" s="180">
        <f>('Data Input'!O46-'Data Input'!O45)</f>
        <v>5850</v>
      </c>
      <c r="P46" s="180">
        <f>('Data Input'!P46-'Data Input'!P45)</f>
        <v>34830</v>
      </c>
      <c r="Q46" s="180">
        <f>('Data Input'!Q46-'Data Input'!Q45)</f>
        <v>28850</v>
      </c>
      <c r="R46" s="180">
        <f t="shared" si="0"/>
        <v>769654</v>
      </c>
      <c r="S46" s="180">
        <f>('Data Input'!R46-'Data Input'!R45)</f>
        <v>0</v>
      </c>
      <c r="T46" s="180">
        <f t="shared" si="1"/>
        <v>769654</v>
      </c>
      <c r="V46" s="31">
        <f>'Data Input'!T62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80">
        <f>('Data Input'!B47-'Data Input'!B46)</f>
        <v>193750</v>
      </c>
      <c r="C47" s="180">
        <f>('Data Input'!C47-'Data Input'!C46)</f>
        <v>40620</v>
      </c>
      <c r="D47" s="180">
        <f>('Data Input'!D47-'Data Input'!D46)</f>
        <v>60980</v>
      </c>
      <c r="E47" s="180">
        <f>('Data Input'!E47-'Data Input'!E46)</f>
        <v>0</v>
      </c>
      <c r="F47" s="180">
        <f>('Data Input'!F47-'Data Input'!F46)</f>
        <v>0</v>
      </c>
      <c r="G47" s="180">
        <f>('Data Input'!G47-'Data Input'!G46)</f>
        <v>24770</v>
      </c>
      <c r="H47" s="180">
        <f>('Data Input'!H47-'Data Input'!H46)</f>
        <v>0</v>
      </c>
      <c r="I47" s="180">
        <f>('Data Input'!I47-'Data Input'!I46)</f>
        <v>0</v>
      </c>
      <c r="J47" s="180">
        <f>('Data Input'!J47-'Data Input'!J46)</f>
        <v>78636</v>
      </c>
      <c r="K47" s="180">
        <f>('Data Input'!K47-'Data Input'!K46)</f>
        <v>0</v>
      </c>
      <c r="L47" s="180">
        <f>('Data Input'!L47-'Data Input'!L46)</f>
        <v>67920</v>
      </c>
      <c r="M47" s="180">
        <f>('Data Input'!M47-'Data Input'!M46)</f>
        <v>90840</v>
      </c>
      <c r="N47" s="180">
        <f>('Data Input'!N47-'Data Input'!N46)</f>
        <v>92730</v>
      </c>
      <c r="O47" s="180">
        <f>('Data Input'!O47-'Data Input'!O46)</f>
        <v>5780</v>
      </c>
      <c r="P47" s="180">
        <f>('Data Input'!P47-'Data Input'!P46)</f>
        <v>33040</v>
      </c>
      <c r="Q47" s="180">
        <f>('Data Input'!Q47-'Data Input'!Q46)</f>
        <v>31840</v>
      </c>
      <c r="R47" s="180">
        <f t="shared" si="0"/>
        <v>720906</v>
      </c>
      <c r="S47" s="180">
        <f>('Data Input'!R47-'Data Input'!R46)</f>
        <v>0</v>
      </c>
      <c r="T47" s="180">
        <f t="shared" si="1"/>
        <v>720906</v>
      </c>
      <c r="V47" s="31">
        <f>'Data Input'!T63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80">
        <f>('Data Input'!B48-'Data Input'!B47)</f>
        <v>204230</v>
      </c>
      <c r="C48" s="180">
        <f>('Data Input'!C48-'Data Input'!C47)</f>
        <v>39190</v>
      </c>
      <c r="D48" s="180">
        <f>('Data Input'!D48-'Data Input'!D47)</f>
        <v>60450</v>
      </c>
      <c r="E48" s="180">
        <f>('Data Input'!E48-'Data Input'!E47)</f>
        <v>0</v>
      </c>
      <c r="F48" s="180">
        <f>('Data Input'!F48-'Data Input'!F47)</f>
        <v>0</v>
      </c>
      <c r="G48" s="180">
        <f>('Data Input'!G48-'Data Input'!G47)</f>
        <v>32260</v>
      </c>
      <c r="H48" s="180">
        <f>('Data Input'!H48-'Data Input'!H47)</f>
        <v>0</v>
      </c>
      <c r="I48" s="180">
        <f>('Data Input'!I48-'Data Input'!I47)</f>
        <v>0</v>
      </c>
      <c r="J48" s="180">
        <f>('Data Input'!J48-'Data Input'!J47)</f>
        <v>78581</v>
      </c>
      <c r="K48" s="180">
        <f>('Data Input'!K48-'Data Input'!K47)</f>
        <v>13500</v>
      </c>
      <c r="L48" s="180">
        <f>('Data Input'!L48-'Data Input'!L47)</f>
        <v>68240</v>
      </c>
      <c r="M48" s="180">
        <f>('Data Input'!M48-'Data Input'!M47)</f>
        <v>78270</v>
      </c>
      <c r="N48" s="180">
        <f>('Data Input'!N48-'Data Input'!N47)</f>
        <v>93330</v>
      </c>
      <c r="O48" s="180">
        <f>('Data Input'!O48-'Data Input'!O47)</f>
        <v>5740</v>
      </c>
      <c r="P48" s="180">
        <f>('Data Input'!P48-'Data Input'!P47)</f>
        <v>31690</v>
      </c>
      <c r="Q48" s="180">
        <f>('Data Input'!Q48-'Data Input'!Q47)</f>
        <v>30080</v>
      </c>
      <c r="R48" s="180">
        <f t="shared" si="0"/>
        <v>735561</v>
      </c>
      <c r="S48" s="180">
        <f>('Data Input'!R48-'Data Input'!R47)</f>
        <v>0</v>
      </c>
      <c r="T48" s="180">
        <f t="shared" si="1"/>
        <v>735561</v>
      </c>
      <c r="V48" s="31" t="str">
        <f>'Data Input'!T64</f>
        <v>Well 1, 15 install Schwaiber 1.5 hp pumps</v>
      </c>
    </row>
    <row r="49" spans="1:24" x14ac:dyDescent="0.35">
      <c r="A49" s="112">
        <f>'Data Input'!A49</f>
        <v>44537</v>
      </c>
      <c r="B49" s="180">
        <f>('Data Input'!B49-'Data Input'!B48)</f>
        <v>338050</v>
      </c>
      <c r="C49" s="180">
        <f>('Data Input'!C49-'Data Input'!C48)</f>
        <v>30650</v>
      </c>
      <c r="D49" s="180">
        <f>('Data Input'!D49-'Data Input'!D48)</f>
        <v>64500</v>
      </c>
      <c r="E49" s="180">
        <f>('Data Input'!E49-'Data Input'!E48)</f>
        <v>0</v>
      </c>
      <c r="F49" s="180">
        <f>('Data Input'!F49-'Data Input'!F48)</f>
        <v>0</v>
      </c>
      <c r="G49" s="180">
        <f>('Data Input'!G49-'Data Input'!G48)</f>
        <v>51440</v>
      </c>
      <c r="H49" s="180">
        <f>('Data Input'!H49-'Data Input'!H48)</f>
        <v>0</v>
      </c>
      <c r="I49" s="180">
        <f>('Data Input'!I49-'Data Input'!I48)</f>
        <v>0</v>
      </c>
      <c r="J49" s="180">
        <f>('Data Input'!J49-'Data Input'!J48)</f>
        <v>82576</v>
      </c>
      <c r="K49" s="180">
        <f>('Data Input'!K49-'Data Input'!K48)</f>
        <v>143490</v>
      </c>
      <c r="L49" s="180">
        <f>('Data Input'!L49-'Data Input'!L48)</f>
        <v>73040</v>
      </c>
      <c r="M49" s="180">
        <f>('Data Input'!M49-'Data Input'!M48)</f>
        <v>-6256300</v>
      </c>
      <c r="N49" s="180">
        <f>('Data Input'!N49-'Data Input'!N48)</f>
        <v>100760</v>
      </c>
      <c r="O49" s="180">
        <f>('Data Input'!O49-'Data Input'!O48)</f>
        <v>6000</v>
      </c>
      <c r="P49" s="180">
        <f>('Data Input'!P49-'Data Input'!P48)</f>
        <v>31300</v>
      </c>
      <c r="Q49" s="180">
        <f>('Data Input'!Q49-'Data Input'!Q48)</f>
        <v>31030</v>
      </c>
      <c r="R49" s="180">
        <f t="shared" si="0"/>
        <v>-5303464</v>
      </c>
      <c r="S49" s="180">
        <f>('Data Input'!R49-'Data Input'!R48)</f>
        <v>0</v>
      </c>
      <c r="T49" s="180">
        <f t="shared" si="1"/>
        <v>-5303464</v>
      </c>
      <c r="V49" s="31" t="str">
        <f>'Data Input'!T65</f>
        <v>All wells off for 1.25 days for pipe repair</v>
      </c>
    </row>
    <row r="50" spans="1:24" x14ac:dyDescent="0.35">
      <c r="A50" s="112">
        <f>'Data Input'!A50</f>
        <v>44544</v>
      </c>
      <c r="B50" s="180">
        <f>('Data Input'!B50-'Data Input'!B49)</f>
        <v>118600</v>
      </c>
      <c r="C50" s="180">
        <f>('Data Input'!C50-'Data Input'!C49)</f>
        <v>52770</v>
      </c>
      <c r="D50" s="180">
        <f>('Data Input'!D50-'Data Input'!D49)</f>
        <v>69270</v>
      </c>
      <c r="E50" s="180">
        <f>('Data Input'!E50-'Data Input'!E49)</f>
        <v>0</v>
      </c>
      <c r="F50" s="180">
        <f>('Data Input'!F50-'Data Input'!F49)</f>
        <v>0</v>
      </c>
      <c r="G50" s="180">
        <f>('Data Input'!G50-'Data Input'!G49)</f>
        <v>42130</v>
      </c>
      <c r="H50" s="180">
        <f>('Data Input'!H50-'Data Input'!H49)</f>
        <v>0</v>
      </c>
      <c r="I50" s="180">
        <f>('Data Input'!I50-'Data Input'!I49)</f>
        <v>0</v>
      </c>
      <c r="J50" s="180">
        <f>('Data Input'!J50-'Data Input'!J49)</f>
        <v>76484</v>
      </c>
      <c r="K50" s="180">
        <f>('Data Input'!K50-'Data Input'!K49)</f>
        <v>132810</v>
      </c>
      <c r="L50" s="180">
        <f>('Data Input'!L50-'Data Input'!L49)</f>
        <v>77880</v>
      </c>
      <c r="M50" s="180">
        <f>('Data Input'!M50-'Data Input'!M49)</f>
        <v>132619</v>
      </c>
      <c r="N50" s="180">
        <f>('Data Input'!N50-'Data Input'!N49)</f>
        <v>98250</v>
      </c>
      <c r="O50" s="180">
        <f>('Data Input'!O50-'Data Input'!O49)</f>
        <v>6520</v>
      </c>
      <c r="P50" s="180">
        <f>('Data Input'!P50-'Data Input'!P49)</f>
        <v>30910</v>
      </c>
      <c r="Q50" s="180">
        <f>('Data Input'!Q50-'Data Input'!Q49)</f>
        <v>32020</v>
      </c>
      <c r="R50" s="180">
        <f t="shared" si="0"/>
        <v>870263</v>
      </c>
      <c r="S50" s="180">
        <f>('Data Input'!R50-'Data Input'!R49)</f>
        <v>0</v>
      </c>
      <c r="T50" s="180">
        <f t="shared" si="1"/>
        <v>870263</v>
      </c>
      <c r="V50" s="31" t="str">
        <f>'Data Input'!T66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80">
        <f>('Data Input'!B51-'Data Input'!B50)</f>
        <v>125390</v>
      </c>
      <c r="C51" s="180">
        <f>('Data Input'!C51-'Data Input'!C50)</f>
        <v>29360</v>
      </c>
      <c r="D51" s="180">
        <f>('Data Input'!D51-'Data Input'!D50)</f>
        <v>54160</v>
      </c>
      <c r="E51" s="180">
        <f>('Data Input'!E51-'Data Input'!E50)</f>
        <v>0</v>
      </c>
      <c r="F51" s="180">
        <f>('Data Input'!F51-'Data Input'!F50)</f>
        <v>0</v>
      </c>
      <c r="G51" s="180">
        <f>('Data Input'!G51-'Data Input'!G50)</f>
        <v>9270</v>
      </c>
      <c r="H51" s="180">
        <f>('Data Input'!H51-'Data Input'!H50)</f>
        <v>0</v>
      </c>
      <c r="I51" s="180">
        <f>('Data Input'!I51-'Data Input'!I50)</f>
        <v>0</v>
      </c>
      <c r="J51" s="180">
        <f>('Data Input'!J51-'Data Input'!J50)</f>
        <v>77016</v>
      </c>
      <c r="K51" s="180">
        <f>('Data Input'!K51-'Data Input'!K50)</f>
        <v>99330</v>
      </c>
      <c r="L51" s="180">
        <f>('Data Input'!L51-'Data Input'!L50)</f>
        <v>56180</v>
      </c>
      <c r="M51" s="180">
        <f>('Data Input'!M51-'Data Input'!M50)</f>
        <v>10570</v>
      </c>
      <c r="N51" s="180">
        <f>('Data Input'!N51-'Data Input'!N50)</f>
        <v>40950</v>
      </c>
      <c r="O51" s="180">
        <f>('Data Input'!O51-'Data Input'!O50)</f>
        <v>1220</v>
      </c>
      <c r="P51" s="180">
        <f>('Data Input'!P51-'Data Input'!P50)</f>
        <v>17930</v>
      </c>
      <c r="Q51" s="180">
        <f>('Data Input'!Q51-'Data Input'!Q50)</f>
        <v>22790</v>
      </c>
      <c r="R51" s="180">
        <f t="shared" si="0"/>
        <v>544166</v>
      </c>
      <c r="S51" s="180">
        <f>('Data Input'!R51-'Data Input'!R50)</f>
        <v>0</v>
      </c>
      <c r="T51" s="180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80">
        <f>('Data Input'!B52-'Data Input'!B51)</f>
        <v>292083</v>
      </c>
      <c r="C52" s="180">
        <f>('Data Input'!C52-'Data Input'!C51)</f>
        <v>71520</v>
      </c>
      <c r="D52" s="180">
        <f>('Data Input'!D52-'Data Input'!D51)</f>
        <v>134430</v>
      </c>
      <c r="E52" s="180">
        <f>('Data Input'!E52-'Data Input'!E51)</f>
        <v>0</v>
      </c>
      <c r="F52" s="180">
        <f>('Data Input'!F52-'Data Input'!F51)</f>
        <v>0</v>
      </c>
      <c r="G52" s="180">
        <f>('Data Input'!G52-'Data Input'!G51)</f>
        <v>0</v>
      </c>
      <c r="H52" s="180">
        <f>('Data Input'!H52-'Data Input'!H51)</f>
        <v>0</v>
      </c>
      <c r="I52" s="180">
        <f>('Data Input'!I52-'Data Input'!I51)</f>
        <v>0</v>
      </c>
      <c r="J52" s="180">
        <f>('Data Input'!J52-'Data Input'!J51)</f>
        <v>158826</v>
      </c>
      <c r="K52" s="180">
        <f>('Data Input'!K52-'Data Input'!K51)</f>
        <v>245440</v>
      </c>
      <c r="L52" s="180">
        <f>('Data Input'!L52-'Data Input'!L51)</f>
        <v>139960</v>
      </c>
      <c r="M52" s="180">
        <f>('Data Input'!M52-'Data Input'!M51)</f>
        <v>24914</v>
      </c>
      <c r="N52" s="180">
        <f>('Data Input'!N52-'Data Input'!N51)</f>
        <v>92260</v>
      </c>
      <c r="O52" s="180">
        <f>('Data Input'!O52-'Data Input'!O51)</f>
        <v>17750</v>
      </c>
      <c r="P52" s="180">
        <f>('Data Input'!P52-'Data Input'!P51)</f>
        <v>35990</v>
      </c>
      <c r="Q52" s="180">
        <f>('Data Input'!Q52-'Data Input'!Q51)</f>
        <v>55460</v>
      </c>
      <c r="R52" s="180">
        <f t="shared" si="0"/>
        <v>1268633</v>
      </c>
      <c r="S52" s="180">
        <f>('Data Input'!R52-'Data Input'!R51)</f>
        <v>0</v>
      </c>
      <c r="T52" s="180">
        <f t="shared" si="1"/>
        <v>1268633</v>
      </c>
      <c r="V52" s="31">
        <f>'Data Input'!T68</f>
        <v>0</v>
      </c>
      <c r="X52" s="1"/>
    </row>
    <row r="53" spans="1:24" x14ac:dyDescent="0.35">
      <c r="A53" s="112">
        <f>'Data Input'!A53</f>
        <v>44572</v>
      </c>
      <c r="B53" s="180">
        <f>('Data Input'!B53-'Data Input'!B52)</f>
        <v>152807</v>
      </c>
      <c r="C53" s="180">
        <f>('Data Input'!C53-'Data Input'!C52)</f>
        <v>35030</v>
      </c>
      <c r="D53" s="180">
        <f>('Data Input'!D53-'Data Input'!D52)</f>
        <v>70400</v>
      </c>
      <c r="E53" s="180">
        <f>('Data Input'!E53-'Data Input'!E52)</f>
        <v>0</v>
      </c>
      <c r="F53" s="180">
        <f>('Data Input'!F53-'Data Input'!F52)</f>
        <v>0</v>
      </c>
      <c r="G53" s="180">
        <f>('Data Input'!G53-'Data Input'!G52)</f>
        <v>0</v>
      </c>
      <c r="H53" s="180">
        <f>('Data Input'!H53-'Data Input'!H52)</f>
        <v>3368200</v>
      </c>
      <c r="I53" s="180">
        <f>('Data Input'!I53-'Data Input'!I52)</f>
        <v>0</v>
      </c>
      <c r="J53" s="180">
        <f>('Data Input'!J53-'Data Input'!J52)</f>
        <v>79818</v>
      </c>
      <c r="K53" s="180">
        <f>('Data Input'!K53-'Data Input'!K52)</f>
        <v>123800</v>
      </c>
      <c r="L53" s="180">
        <f>('Data Input'!L53-'Data Input'!L52)</f>
        <v>70610</v>
      </c>
      <c r="M53" s="180">
        <f>('Data Input'!M53-'Data Input'!M52)</f>
        <v>12251</v>
      </c>
      <c r="N53" s="180">
        <f>('Data Input'!N53-'Data Input'!N52)</f>
        <v>49570</v>
      </c>
      <c r="O53" s="180">
        <f>('Data Input'!O53-'Data Input'!O52)</f>
        <v>7010</v>
      </c>
      <c r="P53" s="180">
        <f>('Data Input'!P53-'Data Input'!P52)</f>
        <v>15010</v>
      </c>
      <c r="Q53" s="180">
        <f>('Data Input'!Q53-'Data Input'!Q52)</f>
        <v>26780</v>
      </c>
      <c r="R53" s="180">
        <f t="shared" si="0"/>
        <v>4011286</v>
      </c>
      <c r="S53" s="180">
        <f>('Data Input'!R53-'Data Input'!R52)</f>
        <v>0</v>
      </c>
      <c r="T53" s="180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80">
        <f>('Data Input'!B54-'Data Input'!B53)</f>
        <v>184400</v>
      </c>
      <c r="C54" s="180">
        <f>('Data Input'!C54-'Data Input'!C53)</f>
        <v>70200</v>
      </c>
      <c r="D54" s="180">
        <f>('Data Input'!D54-'Data Input'!D53)</f>
        <v>116630</v>
      </c>
      <c r="E54" s="180">
        <f>('Data Input'!E54-'Data Input'!E53)</f>
        <v>0</v>
      </c>
      <c r="F54" s="180">
        <f>('Data Input'!F54-'Data Input'!F53)</f>
        <v>0</v>
      </c>
      <c r="G54" s="180">
        <f>('Data Input'!G54-'Data Input'!G53)</f>
        <v>0</v>
      </c>
      <c r="H54" s="180">
        <f>('Data Input'!H54-'Data Input'!H53)</f>
        <v>4180</v>
      </c>
      <c r="I54" s="180">
        <f>('Data Input'!I54-'Data Input'!I53)</f>
        <v>0</v>
      </c>
      <c r="J54" s="180">
        <f>('Data Input'!J54-'Data Input'!J53)</f>
        <v>156000</v>
      </c>
      <c r="K54" s="180">
        <f>('Data Input'!K54-'Data Input'!K53)</f>
        <v>236570</v>
      </c>
      <c r="L54" s="180">
        <f>('Data Input'!L54-'Data Input'!L53)</f>
        <v>137830</v>
      </c>
      <c r="M54" s="180">
        <f>('Data Input'!M54-'Data Input'!M53)</f>
        <v>25006</v>
      </c>
      <c r="N54" s="180">
        <f>('Data Input'!N54-'Data Input'!N53)</f>
        <v>129310</v>
      </c>
      <c r="O54" s="180">
        <f>('Data Input'!O54-'Data Input'!O53)</f>
        <v>13340</v>
      </c>
      <c r="P54" s="180">
        <f>('Data Input'!P54-'Data Input'!P53)</f>
        <v>29520</v>
      </c>
      <c r="Q54" s="180">
        <f>('Data Input'!Q54-'Data Input'!Q53)</f>
        <v>53920</v>
      </c>
      <c r="R54" s="180">
        <f t="shared" si="0"/>
        <v>1156906</v>
      </c>
      <c r="S54" s="180">
        <f>('Data Input'!R54-'Data Input'!R53)</f>
        <v>0</v>
      </c>
      <c r="T54" s="180">
        <f t="shared" si="1"/>
        <v>1156906</v>
      </c>
      <c r="V54" s="31">
        <f>'Data Input'!T70</f>
        <v>0</v>
      </c>
      <c r="X54" s="1"/>
    </row>
    <row r="55" spans="1:24" x14ac:dyDescent="0.35">
      <c r="A55" s="112">
        <f>'Data Input'!A55</f>
        <v>44594</v>
      </c>
      <c r="B55" s="180">
        <f>('Data Input'!B55-'Data Input'!B54)</f>
        <v>10530</v>
      </c>
      <c r="C55" s="180">
        <f>('Data Input'!C55-'Data Input'!C54)</f>
        <v>34840</v>
      </c>
      <c r="D55" s="180">
        <f>('Data Input'!D55-'Data Input'!D54)</f>
        <v>49720</v>
      </c>
      <c r="E55" s="180">
        <f>('Data Input'!E55-'Data Input'!E54)</f>
        <v>0</v>
      </c>
      <c r="F55" s="180">
        <f>('Data Input'!F55-'Data Input'!F54)</f>
        <v>0</v>
      </c>
      <c r="G55" s="180">
        <f>('Data Input'!G55-'Data Input'!G54)</f>
        <v>0</v>
      </c>
      <c r="H55" s="180">
        <f>('Data Input'!H55-'Data Input'!H54)</f>
        <v>11440</v>
      </c>
      <c r="I55" s="180">
        <f>('Data Input'!I55-'Data Input'!I54)</f>
        <v>0</v>
      </c>
      <c r="J55" s="180">
        <f>('Data Input'!J55-'Data Input'!J54)</f>
        <v>87640</v>
      </c>
      <c r="K55" s="180">
        <f>('Data Input'!K55-'Data Input'!K54)</f>
        <v>104690</v>
      </c>
      <c r="L55" s="180">
        <f>('Data Input'!L55-'Data Input'!L54)</f>
        <v>58170</v>
      </c>
      <c r="M55" s="180">
        <f>('Data Input'!M55-'Data Input'!M54)</f>
        <v>19236</v>
      </c>
      <c r="N55" s="180">
        <f>('Data Input'!N55-'Data Input'!N54)</f>
        <v>73880</v>
      </c>
      <c r="O55" s="180">
        <f>('Data Input'!O55-'Data Input'!O54)</f>
        <v>7530</v>
      </c>
      <c r="P55" s="180">
        <f>('Data Input'!P55-'Data Input'!P54)</f>
        <v>11470</v>
      </c>
      <c r="Q55" s="180">
        <f>('Data Input'!Q55-'Data Input'!Q54)</f>
        <v>30550</v>
      </c>
      <c r="R55" s="180">
        <f t="shared" si="0"/>
        <v>499696</v>
      </c>
      <c r="S55" s="180">
        <f>('Data Input'!R55-'Data Input'!R54)</f>
        <v>0</v>
      </c>
      <c r="T55" s="180">
        <f t="shared" si="1"/>
        <v>499696</v>
      </c>
      <c r="V55" s="31" t="str">
        <f>'Data Input'!T71</f>
        <v>Well #19 not working</v>
      </c>
      <c r="X55" s="1"/>
    </row>
    <row r="56" spans="1:24" x14ac:dyDescent="0.35">
      <c r="A56" s="112">
        <f>'Data Input'!A56</f>
        <v>44600</v>
      </c>
      <c r="B56" s="180">
        <f>('Data Input'!B56-'Data Input'!B55)</f>
        <v>102920</v>
      </c>
      <c r="C56" s="180">
        <f>('Data Input'!C56-'Data Input'!C55)</f>
        <v>33160</v>
      </c>
      <c r="D56" s="180">
        <f>('Data Input'!D56-'Data Input'!D55)</f>
        <v>47110</v>
      </c>
      <c r="E56" s="180">
        <f>('Data Input'!E56-'Data Input'!E55)</f>
        <v>0</v>
      </c>
      <c r="F56" s="180">
        <f>('Data Input'!F56-'Data Input'!F55)</f>
        <v>0</v>
      </c>
      <c r="G56" s="180">
        <f>('Data Input'!G56-'Data Input'!G55)</f>
        <v>0</v>
      </c>
      <c r="H56" s="180">
        <f>('Data Input'!H56-'Data Input'!H55)</f>
        <v>8410</v>
      </c>
      <c r="I56" s="180">
        <f>('Data Input'!I56-'Data Input'!I55)</f>
        <v>0</v>
      </c>
      <c r="J56" s="180">
        <f>('Data Input'!J56-'Data Input'!J55)</f>
        <v>64830</v>
      </c>
      <c r="K56" s="180">
        <f>('Data Input'!K56-'Data Input'!K55)</f>
        <v>120800</v>
      </c>
      <c r="L56" s="180">
        <f>('Data Input'!L56-'Data Input'!L55)</f>
        <v>77760</v>
      </c>
      <c r="M56" s="180">
        <f>('Data Input'!M56-'Data Input'!M55)</f>
        <v>92834</v>
      </c>
      <c r="N56" s="180">
        <f>('Data Input'!N56-'Data Input'!N55)</f>
        <v>48960</v>
      </c>
      <c r="O56" s="180">
        <f>('Data Input'!O56-'Data Input'!O55)</f>
        <v>5470</v>
      </c>
      <c r="P56" s="180">
        <f>('Data Input'!P56-'Data Input'!P55)</f>
        <v>11400</v>
      </c>
      <c r="Q56" s="180">
        <f>('Data Input'!Q56-'Data Input'!Q55)</f>
        <v>21710</v>
      </c>
      <c r="R56" s="180">
        <f t="shared" si="0"/>
        <v>635364</v>
      </c>
      <c r="S56" s="180">
        <f>('Data Input'!R56-'Data Input'!R55)</f>
        <v>0</v>
      </c>
      <c r="T56" s="180">
        <f t="shared" si="1"/>
        <v>635364</v>
      </c>
      <c r="V56" s="31">
        <f>'Data Input'!T72</f>
        <v>0</v>
      </c>
      <c r="X56" s="1"/>
    </row>
    <row r="57" spans="1:24" x14ac:dyDescent="0.35">
      <c r="A57" s="112">
        <f>'Data Input'!A57</f>
        <v>44607</v>
      </c>
      <c r="B57" s="180">
        <f>('Data Input'!B57-'Data Input'!B56)</f>
        <v>44670</v>
      </c>
      <c r="C57" s="180">
        <f>('Data Input'!C57-'Data Input'!C56)</f>
        <v>35700</v>
      </c>
      <c r="D57" s="180">
        <f>('Data Input'!D57-'Data Input'!D56)</f>
        <v>39460</v>
      </c>
      <c r="E57" s="180">
        <f>('Data Input'!E57-'Data Input'!E56)</f>
        <v>0</v>
      </c>
      <c r="F57" s="180">
        <f>('Data Input'!F57-'Data Input'!F56)</f>
        <v>0</v>
      </c>
      <c r="G57" s="180">
        <f>('Data Input'!G57-'Data Input'!G56)</f>
        <v>0</v>
      </c>
      <c r="H57" s="180">
        <f>('Data Input'!H57-'Data Input'!H56)</f>
        <v>9730</v>
      </c>
      <c r="I57" s="180">
        <f>('Data Input'!I57-'Data Input'!I56)</f>
        <v>0</v>
      </c>
      <c r="J57" s="180">
        <f>('Data Input'!J57-'Data Input'!J56)</f>
        <v>76101</v>
      </c>
      <c r="K57" s="180">
        <f>('Data Input'!K57-'Data Input'!K56)</f>
        <v>115180</v>
      </c>
      <c r="L57" s="180">
        <f>('Data Input'!L57-'Data Input'!L56)</f>
        <v>67990</v>
      </c>
      <c r="M57" s="180">
        <f>('Data Input'!M57-'Data Input'!M56)</f>
        <v>93044</v>
      </c>
      <c r="N57" s="180">
        <f>('Data Input'!N57-'Data Input'!N56)</f>
        <v>85680</v>
      </c>
      <c r="O57" s="180">
        <f>('Data Input'!O57-'Data Input'!O56)</f>
        <v>6340</v>
      </c>
      <c r="P57" s="180">
        <f>('Data Input'!P57-'Data Input'!P56)</f>
        <v>9990</v>
      </c>
      <c r="Q57" s="180">
        <f>('Data Input'!Q57-'Data Input'!Q56)</f>
        <v>25900</v>
      </c>
      <c r="R57" s="180">
        <f t="shared" si="0"/>
        <v>609785</v>
      </c>
      <c r="S57" s="180">
        <f>('Data Input'!R57-'Data Input'!R56)</f>
        <v>0</v>
      </c>
      <c r="T57" s="180">
        <f t="shared" si="1"/>
        <v>609785</v>
      </c>
      <c r="V57" s="31" t="str">
        <f>'Data Input'!T73</f>
        <v>Well 1,12,19 not working</v>
      </c>
      <c r="X57" s="1"/>
    </row>
    <row r="58" spans="1:24" x14ac:dyDescent="0.35">
      <c r="A58" s="112">
        <f>'Data Input'!A58</f>
        <v>44614</v>
      </c>
      <c r="B58" s="180">
        <f>('Data Input'!B58-'Data Input'!B57)</f>
        <v>0</v>
      </c>
      <c r="C58" s="180">
        <f>('Data Input'!C58-'Data Input'!C57)</f>
        <v>41640</v>
      </c>
      <c r="D58" s="180">
        <f>('Data Input'!D58-'Data Input'!D57)</f>
        <v>36680</v>
      </c>
      <c r="E58" s="180">
        <f>('Data Input'!E58-'Data Input'!E57)</f>
        <v>0</v>
      </c>
      <c r="F58" s="180">
        <f>('Data Input'!F58-'Data Input'!F57)</f>
        <v>0</v>
      </c>
      <c r="G58" s="180">
        <f>('Data Input'!G58-'Data Input'!G57)</f>
        <v>0</v>
      </c>
      <c r="H58" s="180">
        <f>('Data Input'!H58-'Data Input'!H57)</f>
        <v>9780</v>
      </c>
      <c r="I58" s="180">
        <f>('Data Input'!I58-'Data Input'!I57)</f>
        <v>0</v>
      </c>
      <c r="J58" s="180">
        <f>('Data Input'!J58-'Data Input'!J57)</f>
        <v>78391</v>
      </c>
      <c r="K58" s="180">
        <f>('Data Input'!K58-'Data Input'!K57)</f>
        <v>110570</v>
      </c>
      <c r="L58" s="180">
        <f>('Data Input'!L58-'Data Input'!L57)</f>
        <v>70740</v>
      </c>
      <c r="M58" s="180">
        <f>('Data Input'!M58-'Data Input'!M57)</f>
        <v>0</v>
      </c>
      <c r="N58" s="180">
        <f>('Data Input'!N58-'Data Input'!N57)</f>
        <v>36190</v>
      </c>
      <c r="O58" s="180">
        <f>('Data Input'!O58-'Data Input'!O57)</f>
        <v>6930</v>
      </c>
      <c r="P58" s="180">
        <f>('Data Input'!P58-'Data Input'!P57)</f>
        <v>9220</v>
      </c>
      <c r="Q58" s="180">
        <f>('Data Input'!Q58-'Data Input'!Q57)</f>
        <v>25080</v>
      </c>
      <c r="R58" s="180">
        <f t="shared" si="0"/>
        <v>425221</v>
      </c>
      <c r="S58" s="180">
        <f>('Data Input'!R58-'Data Input'!R57)</f>
        <v>0</v>
      </c>
      <c r="T58" s="180">
        <f t="shared" si="1"/>
        <v>425221</v>
      </c>
      <c r="V58" s="31">
        <f>'Data Input'!T74</f>
        <v>0</v>
      </c>
      <c r="X58" s="1"/>
    </row>
    <row r="59" spans="1:24" x14ac:dyDescent="0.35">
      <c r="A59" s="112">
        <f>'Data Input'!A59</f>
        <v>44572</v>
      </c>
      <c r="B59" s="180">
        <f>('Data Input'!B59-'Data Input'!B58)</f>
        <v>-342520</v>
      </c>
      <c r="C59" s="180">
        <f>('Data Input'!C59-'Data Input'!C58)</f>
        <v>-215540</v>
      </c>
      <c r="D59" s="180">
        <f>('Data Input'!D59-'Data Input'!D58)</f>
        <v>-289600</v>
      </c>
      <c r="E59" s="180">
        <f>('Data Input'!E59-'Data Input'!E58)</f>
        <v>0</v>
      </c>
      <c r="F59" s="180">
        <f>('Data Input'!F59-'Data Input'!F58)</f>
        <v>0</v>
      </c>
      <c r="G59" s="180">
        <f>('Data Input'!G59-'Data Input'!G58)</f>
        <v>0</v>
      </c>
      <c r="H59" s="180">
        <f>('Data Input'!H59-'Data Input'!H58)</f>
        <v>-43540</v>
      </c>
      <c r="I59" s="180">
        <f>('Data Input'!I59-'Data Input'!I58)</f>
        <v>0</v>
      </c>
      <c r="J59" s="180">
        <f>('Data Input'!J59-'Data Input'!J58)</f>
        <v>-462962</v>
      </c>
      <c r="K59" s="180">
        <f>('Data Input'!K59-'Data Input'!K58)</f>
        <v>-687810</v>
      </c>
      <c r="L59" s="180">
        <f>('Data Input'!L59-'Data Input'!L58)</f>
        <v>-412490</v>
      </c>
      <c r="M59" s="180">
        <f>('Data Input'!M59-'Data Input'!M58)</f>
        <v>-230120</v>
      </c>
      <c r="N59" s="180">
        <f>('Data Input'!N59-'Data Input'!N58)</f>
        <v>-374020</v>
      </c>
      <c r="O59" s="180">
        <f>('Data Input'!O59-'Data Input'!O58)</f>
        <v>-39610</v>
      </c>
      <c r="P59" s="180">
        <f>('Data Input'!P59-'Data Input'!P58)</f>
        <v>-71600</v>
      </c>
      <c r="Q59" s="180">
        <f>('Data Input'!Q59-'Data Input'!Q58)</f>
        <v>-157160</v>
      </c>
      <c r="R59" s="180">
        <f t="shared" si="0"/>
        <v>-3326972</v>
      </c>
      <c r="S59" s="180">
        <f>('Data Input'!R59-'Data Input'!R58)</f>
        <v>0</v>
      </c>
      <c r="T59" s="180">
        <f t="shared" si="1"/>
        <v>-3326972</v>
      </c>
      <c r="V59" s="31">
        <f>'Data Input'!V75</f>
        <v>0</v>
      </c>
      <c r="X59" s="1"/>
    </row>
    <row r="60" spans="1:24" x14ac:dyDescent="0.35">
      <c r="A60" s="112">
        <f>'Data Input'!A60</f>
        <v>44586</v>
      </c>
      <c r="B60" s="180">
        <f>('Data Input'!B60-'Data Input'!B59)</f>
        <v>184400</v>
      </c>
      <c r="C60" s="180">
        <f>('Data Input'!C60-'Data Input'!C59)</f>
        <v>70200</v>
      </c>
      <c r="D60" s="180">
        <f>('Data Input'!D60-'Data Input'!D59)</f>
        <v>116630</v>
      </c>
      <c r="E60" s="180">
        <f>('Data Input'!E60-'Data Input'!E59)</f>
        <v>0</v>
      </c>
      <c r="F60" s="180">
        <f>('Data Input'!F60-'Data Input'!F59)</f>
        <v>0</v>
      </c>
      <c r="G60" s="180">
        <f>('Data Input'!G60-'Data Input'!G59)</f>
        <v>0</v>
      </c>
      <c r="H60" s="180">
        <f>('Data Input'!H60-'Data Input'!H59)</f>
        <v>4180</v>
      </c>
      <c r="I60" s="180">
        <f>('Data Input'!I60-'Data Input'!I59)</f>
        <v>0</v>
      </c>
      <c r="J60" s="180">
        <f>('Data Input'!J60-'Data Input'!J59)</f>
        <v>156000</v>
      </c>
      <c r="K60" s="180">
        <f>('Data Input'!K60-'Data Input'!K59)</f>
        <v>236570</v>
      </c>
      <c r="L60" s="180">
        <f>('Data Input'!L60-'Data Input'!L59)</f>
        <v>137830</v>
      </c>
      <c r="M60" s="180">
        <f>('Data Input'!M60-'Data Input'!M59)</f>
        <v>25006</v>
      </c>
      <c r="N60" s="180">
        <f>('Data Input'!N60-'Data Input'!N59)</f>
        <v>129310</v>
      </c>
      <c r="O60" s="180">
        <f>('Data Input'!O60-'Data Input'!O59)</f>
        <v>13340</v>
      </c>
      <c r="P60" s="180">
        <f>('Data Input'!P60-'Data Input'!P59)</f>
        <v>29520</v>
      </c>
      <c r="Q60" s="180">
        <f>('Data Input'!Q60-'Data Input'!Q59)</f>
        <v>53920</v>
      </c>
      <c r="R60" s="180">
        <f t="shared" si="0"/>
        <v>1156906</v>
      </c>
      <c r="S60" s="180">
        <f>('Data Input'!R60-'Data Input'!R59)</f>
        <v>0</v>
      </c>
      <c r="T60" s="180">
        <f t="shared" si="1"/>
        <v>1156906</v>
      </c>
      <c r="V60" s="31">
        <f>'Data Input'!V76</f>
        <v>0</v>
      </c>
      <c r="X60" s="1"/>
    </row>
    <row r="61" spans="1:24" x14ac:dyDescent="0.35">
      <c r="A61" s="112">
        <f>'Data Input'!A61</f>
        <v>44594</v>
      </c>
      <c r="B61" s="180">
        <f>('Data Input'!B61-'Data Input'!B60)</f>
        <v>10530</v>
      </c>
      <c r="C61" s="180">
        <f>('Data Input'!C61-'Data Input'!C60)</f>
        <v>34840</v>
      </c>
      <c r="D61" s="180">
        <f>('Data Input'!D61-'Data Input'!D60)</f>
        <v>49720</v>
      </c>
      <c r="E61" s="180">
        <f>('Data Input'!E61-'Data Input'!E60)</f>
        <v>0</v>
      </c>
      <c r="F61" s="180">
        <f>('Data Input'!F61-'Data Input'!F60)</f>
        <v>0</v>
      </c>
      <c r="G61" s="180">
        <f>('Data Input'!G61-'Data Input'!G60)</f>
        <v>0</v>
      </c>
      <c r="H61" s="180">
        <f>('Data Input'!H61-'Data Input'!H60)</f>
        <v>11440</v>
      </c>
      <c r="I61" s="180">
        <f>('Data Input'!I61-'Data Input'!I60)</f>
        <v>0</v>
      </c>
      <c r="J61" s="180">
        <f>('Data Input'!J61-'Data Input'!J60)</f>
        <v>87640</v>
      </c>
      <c r="K61" s="180">
        <f>('Data Input'!K61-'Data Input'!K60)</f>
        <v>104690</v>
      </c>
      <c r="L61" s="180">
        <f>('Data Input'!L61-'Data Input'!L60)</f>
        <v>58170</v>
      </c>
      <c r="M61" s="180">
        <f>('Data Input'!M61-'Data Input'!M60)</f>
        <v>19236</v>
      </c>
      <c r="N61" s="180">
        <f>('Data Input'!N61-'Data Input'!N60)</f>
        <v>73880</v>
      </c>
      <c r="O61" s="180">
        <f>('Data Input'!O61-'Data Input'!O60)</f>
        <v>7530</v>
      </c>
      <c r="P61" s="180">
        <f>('Data Input'!P61-'Data Input'!P60)</f>
        <v>11470</v>
      </c>
      <c r="Q61" s="180">
        <f>('Data Input'!Q61-'Data Input'!Q60)</f>
        <v>30550</v>
      </c>
      <c r="R61" s="180">
        <f t="shared" si="0"/>
        <v>499696</v>
      </c>
      <c r="S61" s="180">
        <f>('Data Input'!R61-'Data Input'!R60)</f>
        <v>0</v>
      </c>
      <c r="T61" s="180">
        <f t="shared" si="1"/>
        <v>499696</v>
      </c>
      <c r="V61" s="31">
        <f>'Data Input'!V77</f>
        <v>0</v>
      </c>
      <c r="X61" s="1"/>
    </row>
    <row r="62" spans="1:24" x14ac:dyDescent="0.35">
      <c r="A62" s="112">
        <f>'Data Input'!A62</f>
        <v>44600</v>
      </c>
      <c r="B62" s="180">
        <f>('Data Input'!B62-'Data Input'!B61)</f>
        <v>102920</v>
      </c>
      <c r="C62" s="180">
        <f>('Data Input'!C62-'Data Input'!C61)</f>
        <v>33160</v>
      </c>
      <c r="D62" s="180">
        <f>('Data Input'!D62-'Data Input'!D61)</f>
        <v>47110</v>
      </c>
      <c r="E62" s="180">
        <f>('Data Input'!E62-'Data Input'!E61)</f>
        <v>0</v>
      </c>
      <c r="F62" s="180">
        <f>('Data Input'!F62-'Data Input'!F61)</f>
        <v>0</v>
      </c>
      <c r="G62" s="180">
        <f>('Data Input'!G62-'Data Input'!G61)</f>
        <v>0</v>
      </c>
      <c r="H62" s="180">
        <f>('Data Input'!H62-'Data Input'!H61)</f>
        <v>8410</v>
      </c>
      <c r="I62" s="180">
        <f>('Data Input'!I62-'Data Input'!I61)</f>
        <v>0</v>
      </c>
      <c r="J62" s="180">
        <f>('Data Input'!J62-'Data Input'!J61)</f>
        <v>64830</v>
      </c>
      <c r="K62" s="180">
        <f>('Data Input'!K62-'Data Input'!K61)</f>
        <v>120800</v>
      </c>
      <c r="L62" s="180">
        <f>('Data Input'!L62-'Data Input'!L61)</f>
        <v>77760</v>
      </c>
      <c r="M62" s="180">
        <f>('Data Input'!M62-'Data Input'!M61)</f>
        <v>92834</v>
      </c>
      <c r="N62" s="180">
        <f>('Data Input'!N62-'Data Input'!N61)</f>
        <v>48960</v>
      </c>
      <c r="O62" s="180">
        <f>('Data Input'!O62-'Data Input'!O61)</f>
        <v>5470</v>
      </c>
      <c r="P62" s="180">
        <f>('Data Input'!P62-'Data Input'!P61)</f>
        <v>11400</v>
      </c>
      <c r="Q62" s="180">
        <f>('Data Input'!Q62-'Data Input'!Q61)</f>
        <v>21710</v>
      </c>
      <c r="R62" s="180">
        <f t="shared" si="0"/>
        <v>635364</v>
      </c>
      <c r="S62" s="180">
        <f>('Data Input'!R62-'Data Input'!R61)</f>
        <v>0</v>
      </c>
      <c r="T62" s="180">
        <f t="shared" si="1"/>
        <v>635364</v>
      </c>
      <c r="V62" s="31">
        <f>'Data Input'!V78</f>
        <v>0</v>
      </c>
      <c r="X62" s="1"/>
    </row>
    <row r="63" spans="1:24" x14ac:dyDescent="0.35">
      <c r="A63" s="112">
        <f>'Data Input'!A63</f>
        <v>44607</v>
      </c>
      <c r="B63" s="180">
        <f>('Data Input'!B63-'Data Input'!B62)</f>
        <v>44670</v>
      </c>
      <c r="C63" s="180">
        <f>('Data Input'!C63-'Data Input'!C62)</f>
        <v>35700</v>
      </c>
      <c r="D63" s="180">
        <f>('Data Input'!D63-'Data Input'!D62)</f>
        <v>39460</v>
      </c>
      <c r="E63" s="180">
        <f>('Data Input'!E63-'Data Input'!E62)</f>
        <v>0</v>
      </c>
      <c r="F63" s="180">
        <f>('Data Input'!F63-'Data Input'!F62)</f>
        <v>0</v>
      </c>
      <c r="G63" s="180">
        <f>('Data Input'!G63-'Data Input'!G62)</f>
        <v>0</v>
      </c>
      <c r="H63" s="180">
        <f>('Data Input'!H63-'Data Input'!H62)</f>
        <v>9730</v>
      </c>
      <c r="I63" s="180">
        <f>('Data Input'!I63-'Data Input'!I62)</f>
        <v>0</v>
      </c>
      <c r="J63" s="180">
        <f>('Data Input'!J63-'Data Input'!J62)</f>
        <v>76101</v>
      </c>
      <c r="K63" s="180">
        <f>('Data Input'!K63-'Data Input'!K62)</f>
        <v>115180</v>
      </c>
      <c r="L63" s="180">
        <f>('Data Input'!L63-'Data Input'!L62)</f>
        <v>67990</v>
      </c>
      <c r="M63" s="180">
        <f>('Data Input'!M63-'Data Input'!M62)</f>
        <v>93044</v>
      </c>
      <c r="N63" s="180">
        <f>('Data Input'!N63-'Data Input'!N62)</f>
        <v>85680</v>
      </c>
      <c r="O63" s="180">
        <f>('Data Input'!O63-'Data Input'!O62)</f>
        <v>6340</v>
      </c>
      <c r="P63" s="180">
        <f>('Data Input'!P63-'Data Input'!P62)</f>
        <v>9990</v>
      </c>
      <c r="Q63" s="180">
        <f>('Data Input'!Q63-'Data Input'!Q62)</f>
        <v>25900</v>
      </c>
      <c r="R63" s="180">
        <f t="shared" si="0"/>
        <v>609785</v>
      </c>
      <c r="S63" s="180">
        <f>('Data Input'!R63-'Data Input'!R62)</f>
        <v>0</v>
      </c>
      <c r="T63" s="180">
        <f t="shared" si="1"/>
        <v>609785</v>
      </c>
      <c r="V63" s="31">
        <f>'Data Input'!V79</f>
        <v>0</v>
      </c>
      <c r="X63" s="1"/>
    </row>
    <row r="64" spans="1:24" x14ac:dyDescent="0.35">
      <c r="A64" s="112">
        <f>'Data Input'!A64</f>
        <v>44614</v>
      </c>
      <c r="B64" s="180">
        <f>('Data Input'!B64-'Data Input'!B63)</f>
        <v>0</v>
      </c>
      <c r="C64" s="180">
        <f>('Data Input'!C64-'Data Input'!C63)</f>
        <v>41640</v>
      </c>
      <c r="D64" s="180">
        <f>('Data Input'!D64-'Data Input'!D63)</f>
        <v>36680</v>
      </c>
      <c r="E64" s="180">
        <f>('Data Input'!E64-'Data Input'!E63)</f>
        <v>0</v>
      </c>
      <c r="F64" s="180">
        <f>('Data Input'!F64-'Data Input'!F63)</f>
        <v>0</v>
      </c>
      <c r="G64" s="180">
        <f>('Data Input'!G64-'Data Input'!G63)</f>
        <v>0</v>
      </c>
      <c r="H64" s="180">
        <f>('Data Input'!H64-'Data Input'!H63)</f>
        <v>9780</v>
      </c>
      <c r="I64" s="180">
        <f>('Data Input'!I64-'Data Input'!I63)</f>
        <v>0</v>
      </c>
      <c r="J64" s="180">
        <f>('Data Input'!J64-'Data Input'!J63)</f>
        <v>78391</v>
      </c>
      <c r="K64" s="180">
        <f>('Data Input'!K64-'Data Input'!K63)</f>
        <v>110570</v>
      </c>
      <c r="L64" s="180">
        <f>('Data Input'!L64-'Data Input'!L63)</f>
        <v>70740</v>
      </c>
      <c r="M64" s="180">
        <f>('Data Input'!M64-'Data Input'!M63)</f>
        <v>0</v>
      </c>
      <c r="N64" s="180">
        <f>('Data Input'!N64-'Data Input'!N63)</f>
        <v>36190</v>
      </c>
      <c r="O64" s="180">
        <f>('Data Input'!O64-'Data Input'!O63)</f>
        <v>6930</v>
      </c>
      <c r="P64" s="180">
        <f>('Data Input'!P64-'Data Input'!P63)</f>
        <v>9220</v>
      </c>
      <c r="Q64" s="180">
        <f>('Data Input'!Q64-'Data Input'!Q63)</f>
        <v>25080</v>
      </c>
      <c r="R64" s="180">
        <f t="shared" si="0"/>
        <v>425221</v>
      </c>
      <c r="S64" s="180">
        <f>('Data Input'!R64-'Data Input'!R63)</f>
        <v>0</v>
      </c>
      <c r="T64" s="180">
        <f t="shared" si="1"/>
        <v>425221</v>
      </c>
      <c r="V64" s="31">
        <f>'Data Input'!V80</f>
        <v>0</v>
      </c>
      <c r="X64" s="1"/>
    </row>
    <row r="65" spans="1:24" x14ac:dyDescent="0.35">
      <c r="A65" s="112">
        <f>'Data Input'!A65</f>
        <v>44621</v>
      </c>
      <c r="B65" s="180">
        <f>('Data Input'!B65-'Data Input'!B64)</f>
        <v>98230</v>
      </c>
      <c r="C65" s="180">
        <f>('Data Input'!C65-'Data Input'!C64)</f>
        <v>14360</v>
      </c>
      <c r="D65" s="180">
        <f>('Data Input'!D65-'Data Input'!D64)</f>
        <v>22310</v>
      </c>
      <c r="E65" s="180">
        <f>('Data Input'!E65-'Data Input'!E64)</f>
        <v>0</v>
      </c>
      <c r="F65" s="180">
        <f>('Data Input'!F65-'Data Input'!F64)</f>
        <v>0</v>
      </c>
      <c r="G65" s="180">
        <f>('Data Input'!G65-'Data Input'!G64)</f>
        <v>0</v>
      </c>
      <c r="H65" s="180">
        <f>('Data Input'!H65-'Data Input'!H64)</f>
        <v>3990</v>
      </c>
      <c r="I65" s="180">
        <f>('Data Input'!I65-'Data Input'!I64)</f>
        <v>0</v>
      </c>
      <c r="J65" s="180">
        <f>('Data Input'!J65-'Data Input'!J64)</f>
        <v>52128</v>
      </c>
      <c r="K65" s="180">
        <f>('Data Input'!K65-'Data Input'!K64)</f>
        <v>98330</v>
      </c>
      <c r="L65" s="180">
        <f>('Data Input'!L65-'Data Input'!L64)</f>
        <v>19870</v>
      </c>
      <c r="M65" s="180">
        <f>('Data Input'!M65-'Data Input'!M64)</f>
        <v>72586</v>
      </c>
      <c r="N65" s="180">
        <f>('Data Input'!N65-'Data Input'!N64)</f>
        <v>48590</v>
      </c>
      <c r="O65" s="180">
        <f>('Data Input'!O65-'Data Input'!O64)</f>
        <v>5430</v>
      </c>
      <c r="P65" s="180">
        <f>('Data Input'!P65-'Data Input'!P64)</f>
        <v>6380</v>
      </c>
      <c r="Q65" s="180">
        <f>('Data Input'!Q65-'Data Input'!Q64)</f>
        <v>24530</v>
      </c>
      <c r="R65" s="180">
        <f t="shared" si="0"/>
        <v>466734</v>
      </c>
      <c r="S65" s="180">
        <f>('Data Input'!R65-'Data Input'!R64)</f>
        <v>0</v>
      </c>
      <c r="T65" s="180">
        <f t="shared" si="1"/>
        <v>466734</v>
      </c>
      <c r="V65" s="31">
        <f>'Data Input'!V81</f>
        <v>0</v>
      </c>
      <c r="X65" s="1"/>
    </row>
    <row r="66" spans="1:24" x14ac:dyDescent="0.35">
      <c r="A66" s="112">
        <f>'Data Input'!A66</f>
        <v>44628</v>
      </c>
      <c r="B66" s="180">
        <f>('Data Input'!B66-'Data Input'!B65)</f>
        <v>100370</v>
      </c>
      <c r="C66" s="180">
        <f>('Data Input'!C66-'Data Input'!C65)</f>
        <v>34610</v>
      </c>
      <c r="D66" s="180">
        <f>('Data Input'!D66-'Data Input'!D65)</f>
        <v>26920</v>
      </c>
      <c r="E66" s="180">
        <f>('Data Input'!E66-'Data Input'!E65)</f>
        <v>0</v>
      </c>
      <c r="F66" s="180">
        <f>('Data Input'!F66-'Data Input'!F65)</f>
        <v>0</v>
      </c>
      <c r="G66" s="180">
        <f>('Data Input'!G66-'Data Input'!G65)</f>
        <v>0</v>
      </c>
      <c r="H66" s="180">
        <f>('Data Input'!H66-'Data Input'!H65)</f>
        <v>0</v>
      </c>
      <c r="I66" s="180">
        <f>('Data Input'!I66-'Data Input'!I65)</f>
        <v>0</v>
      </c>
      <c r="J66" s="180">
        <f>('Data Input'!J66-'Data Input'!J65)</f>
        <v>81658</v>
      </c>
      <c r="K66" s="180">
        <f>('Data Input'!K66-'Data Input'!K65)</f>
        <v>120590</v>
      </c>
      <c r="L66" s="180">
        <f>('Data Input'!L66-'Data Input'!L65)</f>
        <v>-41110</v>
      </c>
      <c r="M66" s="180">
        <f>('Data Input'!M66-'Data Input'!M65)</f>
        <v>149378</v>
      </c>
      <c r="N66" s="180">
        <f>('Data Input'!N66-'Data Input'!N65)</f>
        <v>61610</v>
      </c>
      <c r="O66" s="180">
        <f>('Data Input'!O66-'Data Input'!O65)</f>
        <v>6080</v>
      </c>
      <c r="P66" s="180">
        <f>('Data Input'!P66-'Data Input'!P65)</f>
        <v>5560</v>
      </c>
      <c r="Q66" s="180">
        <f>('Data Input'!Q66-'Data Input'!Q65)</f>
        <v>24460</v>
      </c>
      <c r="R66" s="180">
        <f t="shared" si="0"/>
        <v>570126</v>
      </c>
      <c r="S66" s="180">
        <f>('Data Input'!R66-'Data Input'!R65)</f>
        <v>0</v>
      </c>
      <c r="T66" s="180">
        <f t="shared" si="1"/>
        <v>570126</v>
      </c>
      <c r="V66" s="31">
        <f>'Data Input'!V82</f>
        <v>0</v>
      </c>
      <c r="X66" s="1"/>
    </row>
    <row r="67" spans="1:24" x14ac:dyDescent="0.35">
      <c r="A67" s="112">
        <f>'Data Input'!A67</f>
        <v>44635</v>
      </c>
      <c r="B67" s="180">
        <f>('Data Input'!B67-'Data Input'!B66)</f>
        <v>120250</v>
      </c>
      <c r="C67" s="180">
        <f>('Data Input'!C67-'Data Input'!C66)</f>
        <v>30460</v>
      </c>
      <c r="D67" s="180">
        <f>('Data Input'!D67-'Data Input'!D66)</f>
        <v>10940</v>
      </c>
      <c r="E67" s="180">
        <f>('Data Input'!E67-'Data Input'!E66)</f>
        <v>0</v>
      </c>
      <c r="F67" s="180">
        <f>('Data Input'!F67-'Data Input'!F66)</f>
        <v>0</v>
      </c>
      <c r="G67" s="180">
        <f>('Data Input'!G67-'Data Input'!G66)</f>
        <v>0</v>
      </c>
      <c r="H67" s="180">
        <f>('Data Input'!H67-'Data Input'!H66)</f>
        <v>0</v>
      </c>
      <c r="I67" s="180">
        <f>('Data Input'!I67-'Data Input'!I66)</f>
        <v>0</v>
      </c>
      <c r="J67" s="180">
        <f>('Data Input'!J67-'Data Input'!J66)</f>
        <v>77098</v>
      </c>
      <c r="K67" s="180">
        <f>('Data Input'!K67-'Data Input'!K66)</f>
        <v>115530</v>
      </c>
      <c r="L67" s="180">
        <f>('Data Input'!L67-'Data Input'!L66)</f>
        <v>0</v>
      </c>
      <c r="M67" s="180">
        <f>('Data Input'!M67-'Data Input'!M66)</f>
        <v>66270</v>
      </c>
      <c r="N67" s="180">
        <f>('Data Input'!N67-'Data Input'!N66)</f>
        <v>66630</v>
      </c>
      <c r="O67" s="180">
        <f>('Data Input'!O67-'Data Input'!O66)</f>
        <v>6000</v>
      </c>
      <c r="P67" s="180">
        <f>('Data Input'!P67-'Data Input'!P66)</f>
        <v>4060</v>
      </c>
      <c r="Q67" s="180">
        <f>('Data Input'!Q67-'Data Input'!Q66)</f>
        <v>23640</v>
      </c>
      <c r="R67" s="180">
        <f t="shared" si="0"/>
        <v>520878</v>
      </c>
      <c r="S67" s="180">
        <f>('Data Input'!R67-'Data Input'!R66)</f>
        <v>257100</v>
      </c>
      <c r="T67" s="180">
        <f t="shared" si="1"/>
        <v>263778</v>
      </c>
      <c r="V67" s="31">
        <f>'Data Input'!V83</f>
        <v>0</v>
      </c>
    </row>
    <row r="68" spans="1:24" x14ac:dyDescent="0.35">
      <c r="A68" s="112">
        <f>'Data Input'!A68</f>
        <v>44642</v>
      </c>
      <c r="B68" s="180">
        <f>('Data Input'!B68-'Data Input'!B67)</f>
        <v>134460</v>
      </c>
      <c r="C68" s="180">
        <f>('Data Input'!C68-'Data Input'!C67)</f>
        <v>28980</v>
      </c>
      <c r="D68" s="180">
        <f>('Data Input'!D68-'Data Input'!D67)</f>
        <v>0</v>
      </c>
      <c r="E68" s="180">
        <f>('Data Input'!E68-'Data Input'!E67)</f>
        <v>0</v>
      </c>
      <c r="F68" s="180">
        <f>('Data Input'!F68-'Data Input'!F67)</f>
        <v>0</v>
      </c>
      <c r="G68" s="180">
        <f>('Data Input'!G68-'Data Input'!G67)</f>
        <v>0</v>
      </c>
      <c r="H68" s="180">
        <f>('Data Input'!H68-'Data Input'!H67)</f>
        <v>0</v>
      </c>
      <c r="I68" s="180">
        <f>('Data Input'!I68-'Data Input'!I67)</f>
        <v>0</v>
      </c>
      <c r="J68" s="180">
        <f>('Data Input'!J68-'Data Input'!J67)</f>
        <v>83418</v>
      </c>
      <c r="K68" s="180">
        <f>('Data Input'!K68-'Data Input'!K67)</f>
        <v>121400</v>
      </c>
      <c r="L68" s="180">
        <f>('Data Input'!L68-'Data Input'!L67)</f>
        <v>0</v>
      </c>
      <c r="M68" s="180">
        <f>('Data Input'!M68-'Data Input'!M67)</f>
        <v>102274</v>
      </c>
      <c r="N68" s="180">
        <f>('Data Input'!N68-'Data Input'!N67)</f>
        <v>83680</v>
      </c>
      <c r="O68" s="180">
        <f>('Data Input'!O68-'Data Input'!O67)</f>
        <v>5960</v>
      </c>
      <c r="P68" s="180">
        <f>('Data Input'!P68-'Data Input'!P67)</f>
        <v>1100</v>
      </c>
      <c r="Q68" s="180">
        <f>('Data Input'!Q68-'Data Input'!Q67)</f>
        <v>24020</v>
      </c>
      <c r="R68" s="180">
        <f t="shared" si="0"/>
        <v>585292</v>
      </c>
      <c r="S68" s="180">
        <f>('Data Input'!R68-'Data Input'!R67)</f>
        <v>538100</v>
      </c>
      <c r="T68" s="180">
        <f t="shared" si="1"/>
        <v>47192</v>
      </c>
      <c r="V68" s="31">
        <f>'Data Input'!V84</f>
        <v>0</v>
      </c>
    </row>
    <row r="69" spans="1:24" x14ac:dyDescent="0.35">
      <c r="A69" s="112">
        <f>'Data Input'!A69</f>
        <v>44649</v>
      </c>
      <c r="B69" s="180">
        <f>('Data Input'!B69-'Data Input'!B68)</f>
        <v>129450</v>
      </c>
      <c r="C69" s="180">
        <f>('Data Input'!C69-'Data Input'!C68)</f>
        <v>27990</v>
      </c>
      <c r="D69" s="180">
        <f>('Data Input'!D69-'Data Input'!D68)</f>
        <v>0</v>
      </c>
      <c r="E69" s="180">
        <f>('Data Input'!E69-'Data Input'!E68)</f>
        <v>0</v>
      </c>
      <c r="F69" s="180">
        <f>('Data Input'!F69-'Data Input'!F68)</f>
        <v>0</v>
      </c>
      <c r="G69" s="180">
        <f>('Data Input'!G69-'Data Input'!G68)</f>
        <v>0</v>
      </c>
      <c r="H69" s="180">
        <f>('Data Input'!H69-'Data Input'!H68)</f>
        <v>0</v>
      </c>
      <c r="I69" s="180">
        <f>('Data Input'!I69-'Data Input'!I68)</f>
        <v>0</v>
      </c>
      <c r="J69" s="180">
        <f>('Data Input'!J69-'Data Input'!J68)</f>
        <v>0</v>
      </c>
      <c r="K69" s="180">
        <f>('Data Input'!K69-'Data Input'!K68)</f>
        <v>120860</v>
      </c>
      <c r="L69" s="180">
        <f>('Data Input'!L69-'Data Input'!L68)</f>
        <v>-8938137</v>
      </c>
      <c r="M69" s="180">
        <f>('Data Input'!M69-'Data Input'!M68)</f>
        <v>54523</v>
      </c>
      <c r="N69" s="180">
        <f>('Data Input'!N69-'Data Input'!N68)</f>
        <v>63880</v>
      </c>
      <c r="O69" s="180">
        <f>('Data Input'!O69-'Data Input'!O68)</f>
        <v>5910</v>
      </c>
      <c r="P69" s="180">
        <f>('Data Input'!P69-'Data Input'!P68)</f>
        <v>0</v>
      </c>
      <c r="Q69" s="180">
        <f>('Data Input'!Q69-'Data Input'!Q68)</f>
        <v>24170</v>
      </c>
      <c r="R69" s="180">
        <f t="shared" si="0"/>
        <v>-8511354</v>
      </c>
      <c r="S69" s="180">
        <f>('Data Input'!R69-'Data Input'!R68)</f>
        <v>557800</v>
      </c>
      <c r="T69" s="180">
        <f t="shared" si="1"/>
        <v>-9069154</v>
      </c>
      <c r="V69" s="31">
        <f>'Data Input'!V85</f>
        <v>0</v>
      </c>
    </row>
    <row r="70" spans="1:24" x14ac:dyDescent="0.35">
      <c r="A70" s="112">
        <f>'Data Input'!A70</f>
        <v>44656</v>
      </c>
      <c r="B70" s="180">
        <f>('Data Input'!B70-'Data Input'!B69)</f>
        <v>123420</v>
      </c>
      <c r="C70" s="180">
        <f>('Data Input'!C70-'Data Input'!C69)</f>
        <v>29450</v>
      </c>
      <c r="D70" s="180">
        <f>('Data Input'!D70-'Data Input'!D69)</f>
        <v>30120</v>
      </c>
      <c r="E70" s="180">
        <f>('Data Input'!E70-'Data Input'!E69)</f>
        <v>0</v>
      </c>
      <c r="F70" s="180">
        <f>('Data Input'!F70-'Data Input'!F69)</f>
        <v>0</v>
      </c>
      <c r="G70" s="180">
        <f>('Data Input'!G70-'Data Input'!G69)</f>
        <v>0</v>
      </c>
      <c r="H70" s="180">
        <f>('Data Input'!H70-'Data Input'!H69)</f>
        <v>53200</v>
      </c>
      <c r="I70" s="180">
        <f>('Data Input'!I70-'Data Input'!I69)</f>
        <v>0</v>
      </c>
      <c r="J70" s="180">
        <f>('Data Input'!J70-'Data Input'!J69)</f>
        <v>166879</v>
      </c>
      <c r="K70" s="180">
        <f>('Data Input'!K70-'Data Input'!K69)</f>
        <v>121400</v>
      </c>
      <c r="L70" s="180">
        <f>('Data Input'!L70-'Data Input'!L69)</f>
        <v>20217</v>
      </c>
      <c r="M70" s="180">
        <f>('Data Input'!M70-'Data Input'!M69)</f>
        <v>77937</v>
      </c>
      <c r="N70" s="180">
        <f>('Data Input'!N70-'Data Input'!N69)</f>
        <v>57850</v>
      </c>
      <c r="O70" s="180">
        <f>('Data Input'!O70-'Data Input'!O69)</f>
        <v>6000</v>
      </c>
      <c r="P70" s="180">
        <f>('Data Input'!P70-'Data Input'!P69)</f>
        <v>0</v>
      </c>
      <c r="Q70" s="180">
        <f>('Data Input'!Q70-'Data Input'!Q69)</f>
        <v>23610</v>
      </c>
      <c r="R70" s="180">
        <f t="shared" ref="R70:R133" si="2">SUM(B70:Q70)</f>
        <v>710083</v>
      </c>
      <c r="S70" s="180">
        <f>('Data Input'!R70-'Data Input'!R69)</f>
        <v>544200</v>
      </c>
      <c r="T70" s="180">
        <f t="shared" ref="T70:T133" si="3">R70-S70</f>
        <v>165883</v>
      </c>
      <c r="V70" s="31">
        <f>'Data Input'!V86</f>
        <v>0</v>
      </c>
    </row>
    <row r="71" spans="1:24" x14ac:dyDescent="0.35">
      <c r="A71" s="112">
        <f>'Data Input'!A71</f>
        <v>44663</v>
      </c>
      <c r="B71" s="180">
        <f>('Data Input'!B71-'Data Input'!B70)</f>
        <v>120500</v>
      </c>
      <c r="C71" s="180">
        <f>('Data Input'!C71-'Data Input'!C70)</f>
        <v>29610</v>
      </c>
      <c r="D71" s="180">
        <f>('Data Input'!D71-'Data Input'!D70)</f>
        <v>26590</v>
      </c>
      <c r="E71" s="180">
        <f>('Data Input'!E71-'Data Input'!E70)</f>
        <v>0</v>
      </c>
      <c r="F71" s="180">
        <f>('Data Input'!F71-'Data Input'!F70)</f>
        <v>0</v>
      </c>
      <c r="G71" s="180">
        <f>('Data Input'!G71-'Data Input'!G70)</f>
        <v>0</v>
      </c>
      <c r="H71" s="180">
        <f>('Data Input'!H71-'Data Input'!H70)</f>
        <v>62170</v>
      </c>
      <c r="I71" s="180">
        <f>('Data Input'!I71-'Data Input'!I70)</f>
        <v>0</v>
      </c>
      <c r="J71" s="180">
        <f>('Data Input'!J71-'Data Input'!J70)</f>
        <v>82133</v>
      </c>
      <c r="K71" s="180">
        <f>('Data Input'!K71-'Data Input'!K70)</f>
        <v>119130</v>
      </c>
      <c r="L71" s="180">
        <f>('Data Input'!L71-'Data Input'!L70)</f>
        <v>64291</v>
      </c>
      <c r="M71" s="180">
        <f>('Data Input'!M71-'Data Input'!M70)</f>
        <v>81619</v>
      </c>
      <c r="N71" s="180">
        <f>('Data Input'!N71-'Data Input'!N70)</f>
        <v>96630</v>
      </c>
      <c r="O71" s="180">
        <f>('Data Input'!O71-'Data Input'!O70)</f>
        <v>5940</v>
      </c>
      <c r="P71" s="180">
        <f>('Data Input'!P71-'Data Input'!P70)</f>
        <v>-10</v>
      </c>
      <c r="Q71" s="180">
        <f>('Data Input'!Q71-'Data Input'!Q70)</f>
        <v>83890</v>
      </c>
      <c r="R71" s="180">
        <f t="shared" si="2"/>
        <v>772493</v>
      </c>
      <c r="S71" s="180">
        <f>('Data Input'!R71-'Data Input'!R70)</f>
        <v>572300</v>
      </c>
      <c r="T71" s="180">
        <f t="shared" si="3"/>
        <v>200193</v>
      </c>
      <c r="V71" s="31">
        <f>'Data Input'!V87</f>
        <v>0</v>
      </c>
    </row>
    <row r="72" spans="1:24" x14ac:dyDescent="0.35">
      <c r="A72" s="112">
        <f>'Data Input'!A72</f>
        <v>44670</v>
      </c>
      <c r="B72" s="180">
        <f>('Data Input'!B72-'Data Input'!B71)</f>
        <v>118250</v>
      </c>
      <c r="C72" s="180">
        <f>('Data Input'!C72-'Data Input'!C71)</f>
        <v>32200</v>
      </c>
      <c r="D72" s="180">
        <f>('Data Input'!D72-'Data Input'!D71)</f>
        <v>11740</v>
      </c>
      <c r="E72" s="180">
        <f>('Data Input'!E72-'Data Input'!E71)</f>
        <v>0</v>
      </c>
      <c r="F72" s="180">
        <f>('Data Input'!F72-'Data Input'!F71)</f>
        <v>0</v>
      </c>
      <c r="G72" s="180">
        <f>('Data Input'!G72-'Data Input'!G71)</f>
        <v>0</v>
      </c>
      <c r="H72" s="180">
        <f>('Data Input'!H72-'Data Input'!H71)</f>
        <v>4040</v>
      </c>
      <c r="I72" s="180">
        <f>('Data Input'!I72-'Data Input'!I71)</f>
        <v>0</v>
      </c>
      <c r="J72" s="180">
        <f>('Data Input'!J72-'Data Input'!J71)</f>
        <v>77652</v>
      </c>
      <c r="K72" s="180">
        <f>('Data Input'!K72-'Data Input'!K71)</f>
        <v>96250</v>
      </c>
      <c r="L72" s="180">
        <f>('Data Input'!L72-'Data Input'!L71)</f>
        <v>98456</v>
      </c>
      <c r="M72" s="180">
        <f>('Data Input'!M72-'Data Input'!M71)</f>
        <v>81381</v>
      </c>
      <c r="N72" s="180">
        <f>('Data Input'!N72-'Data Input'!N71)</f>
        <v>49430</v>
      </c>
      <c r="O72" s="180">
        <f>('Data Input'!O72-'Data Input'!O71)</f>
        <v>5900</v>
      </c>
      <c r="P72" s="180">
        <f>('Data Input'!P72-'Data Input'!P71)</f>
        <v>8670</v>
      </c>
      <c r="Q72" s="180">
        <f>('Data Input'!Q72-'Data Input'!Q71)</f>
        <v>163090</v>
      </c>
      <c r="R72" s="180">
        <f t="shared" si="2"/>
        <v>747059</v>
      </c>
      <c r="S72" s="180">
        <f>('Data Input'!R72-'Data Input'!R71)</f>
        <v>578100</v>
      </c>
      <c r="T72" s="180">
        <f t="shared" si="3"/>
        <v>168959</v>
      </c>
      <c r="V72" s="31">
        <f>'Data Input'!V88</f>
        <v>0</v>
      </c>
    </row>
    <row r="73" spans="1:24" x14ac:dyDescent="0.35">
      <c r="A73" s="112">
        <f>'Data Input'!A73</f>
        <v>44677</v>
      </c>
      <c r="B73" s="180">
        <f>('Data Input'!B73-'Data Input'!B72)</f>
        <v>40260</v>
      </c>
      <c r="C73" s="180">
        <f>('Data Input'!C73-'Data Input'!C72)</f>
        <v>34480</v>
      </c>
      <c r="D73" s="180">
        <f>('Data Input'!D73-'Data Input'!D72)</f>
        <v>31530</v>
      </c>
      <c r="E73" s="180">
        <f>('Data Input'!E73-'Data Input'!E72)</f>
        <v>0</v>
      </c>
      <c r="F73" s="180">
        <f>('Data Input'!F73-'Data Input'!F72)</f>
        <v>0</v>
      </c>
      <c r="G73" s="180">
        <f>('Data Input'!G73-'Data Input'!G72)</f>
        <v>0</v>
      </c>
      <c r="H73" s="180">
        <f>('Data Input'!H73-'Data Input'!H72)</f>
        <v>31400</v>
      </c>
      <c r="I73" s="180">
        <f>('Data Input'!I73-'Data Input'!I72)</f>
        <v>0</v>
      </c>
      <c r="J73" s="180">
        <f>('Data Input'!J73-'Data Input'!J72)</f>
        <v>78014</v>
      </c>
      <c r="K73" s="180">
        <f>('Data Input'!K73-'Data Input'!K72)</f>
        <v>0</v>
      </c>
      <c r="L73" s="180">
        <f>('Data Input'!L73-'Data Input'!L72)</f>
        <v>98099</v>
      </c>
      <c r="M73" s="180">
        <f>('Data Input'!M73-'Data Input'!M72)</f>
        <v>81617</v>
      </c>
      <c r="N73" s="180">
        <f>('Data Input'!N73-'Data Input'!N72)</f>
        <v>69590</v>
      </c>
      <c r="O73" s="180">
        <f>('Data Input'!O73-'Data Input'!O72)</f>
        <v>5850</v>
      </c>
      <c r="P73" s="180">
        <f>('Data Input'!P73-'Data Input'!P72)</f>
        <v>0</v>
      </c>
      <c r="Q73" s="180">
        <f>('Data Input'!Q73-'Data Input'!Q72)</f>
        <v>123160</v>
      </c>
      <c r="R73" s="180">
        <f t="shared" si="2"/>
        <v>594000</v>
      </c>
      <c r="S73" s="180">
        <f>('Data Input'!R73-'Data Input'!R72)</f>
        <v>462700</v>
      </c>
      <c r="T73" s="180">
        <f t="shared" si="3"/>
        <v>131300</v>
      </c>
      <c r="V73" s="31">
        <f>'Data Input'!V89</f>
        <v>0</v>
      </c>
    </row>
    <row r="74" spans="1:24" x14ac:dyDescent="0.35">
      <c r="A74" s="112">
        <f>'Data Input'!A74</f>
        <v>44684</v>
      </c>
      <c r="B74" s="180">
        <f>('Data Input'!B74-'Data Input'!B73)</f>
        <v>0</v>
      </c>
      <c r="C74" s="180">
        <f>('Data Input'!C74-'Data Input'!C73)</f>
        <v>35620</v>
      </c>
      <c r="D74" s="180">
        <f>('Data Input'!D74-'Data Input'!D73)</f>
        <v>21760</v>
      </c>
      <c r="E74" s="180">
        <f>('Data Input'!E74-'Data Input'!E73)</f>
        <v>0</v>
      </c>
      <c r="F74" s="180">
        <f>('Data Input'!F74-'Data Input'!F73)</f>
        <v>0</v>
      </c>
      <c r="G74" s="180">
        <f>('Data Input'!G74-'Data Input'!G73)</f>
        <v>0</v>
      </c>
      <c r="H74" s="180">
        <f>('Data Input'!H74-'Data Input'!H73)</f>
        <v>31300</v>
      </c>
      <c r="I74" s="180">
        <f>('Data Input'!I74-'Data Input'!I73)</f>
        <v>0</v>
      </c>
      <c r="J74" s="180">
        <f>('Data Input'!J74-'Data Input'!J73)</f>
        <v>80033</v>
      </c>
      <c r="K74" s="180">
        <f>('Data Input'!K74-'Data Input'!K73)</f>
        <v>90320</v>
      </c>
      <c r="L74" s="180">
        <f>('Data Input'!L74-'Data Input'!L73)</f>
        <v>99445</v>
      </c>
      <c r="M74" s="180">
        <f>('Data Input'!M74-'Data Input'!M73)</f>
        <v>42245</v>
      </c>
      <c r="N74" s="180">
        <f>('Data Input'!N74-'Data Input'!N73)</f>
        <v>80700</v>
      </c>
      <c r="O74" s="180">
        <f>('Data Input'!O74-'Data Input'!O73)</f>
        <v>6010</v>
      </c>
      <c r="P74" s="180">
        <f>('Data Input'!P74-'Data Input'!P73)</f>
        <v>0</v>
      </c>
      <c r="Q74" s="180">
        <f>('Data Input'!Q74-'Data Input'!Q73)</f>
        <v>0</v>
      </c>
      <c r="R74" s="180">
        <f t="shared" si="2"/>
        <v>487433</v>
      </c>
      <c r="S74" s="180">
        <f>('Data Input'!R74-'Data Input'!R73)</f>
        <v>689460</v>
      </c>
      <c r="T74" s="180">
        <f t="shared" si="3"/>
        <v>-202027</v>
      </c>
      <c r="V74" s="31">
        <f>'Data Input'!V90</f>
        <v>0</v>
      </c>
    </row>
    <row r="75" spans="1:24" x14ac:dyDescent="0.35">
      <c r="A75" s="112">
        <f>'Data Input'!A75</f>
        <v>44691</v>
      </c>
      <c r="B75" s="180">
        <f>('Data Input'!B75-'Data Input'!B74)</f>
        <v>-9698730</v>
      </c>
      <c r="C75" s="180">
        <f>('Data Input'!C75-'Data Input'!C74)</f>
        <v>40650</v>
      </c>
      <c r="D75" s="180">
        <f>('Data Input'!D75-'Data Input'!D74)</f>
        <v>18170</v>
      </c>
      <c r="E75" s="180">
        <f>('Data Input'!E75-'Data Input'!E74)</f>
        <v>0</v>
      </c>
      <c r="F75" s="180">
        <f>('Data Input'!F75-'Data Input'!F74)</f>
        <v>0</v>
      </c>
      <c r="G75" s="180">
        <f>('Data Input'!G75-'Data Input'!G74)</f>
        <v>0</v>
      </c>
      <c r="H75" s="180">
        <f>('Data Input'!H75-'Data Input'!H74)</f>
        <v>29770</v>
      </c>
      <c r="I75" s="180">
        <f>('Data Input'!I75-'Data Input'!I74)</f>
        <v>0</v>
      </c>
      <c r="J75" s="180">
        <f>('Data Input'!J75-'Data Input'!J74)</f>
        <v>106154</v>
      </c>
      <c r="K75" s="180">
        <f>('Data Input'!K75-'Data Input'!K74)</f>
        <v>205410</v>
      </c>
      <c r="L75" s="180">
        <f>('Data Input'!L75-'Data Input'!L74)</f>
        <v>95889</v>
      </c>
      <c r="M75" s="180">
        <f>('Data Input'!M75-'Data Input'!M74)</f>
        <v>6660</v>
      </c>
      <c r="N75" s="180">
        <f>('Data Input'!N75-'Data Input'!N74)</f>
        <v>73930</v>
      </c>
      <c r="O75" s="180">
        <f>('Data Input'!O75-'Data Input'!O74)</f>
        <v>-1070</v>
      </c>
      <c r="P75" s="180">
        <f>('Data Input'!P75-'Data Input'!P74)</f>
        <v>0</v>
      </c>
      <c r="Q75" s="180">
        <f>('Data Input'!Q75-'Data Input'!Q74)</f>
        <v>0</v>
      </c>
      <c r="R75" s="180">
        <f t="shared" si="2"/>
        <v>-9123167</v>
      </c>
      <c r="S75" s="180">
        <f>('Data Input'!R75-'Data Input'!R74)</f>
        <v>646740</v>
      </c>
      <c r="T75" s="180">
        <f t="shared" si="3"/>
        <v>-9769907</v>
      </c>
      <c r="V75" s="31">
        <f>'Data Input'!V91</f>
        <v>0</v>
      </c>
    </row>
    <row r="76" spans="1:24" x14ac:dyDescent="0.35">
      <c r="A76" s="112">
        <f>'Data Input'!A76</f>
        <v>44698</v>
      </c>
      <c r="B76" s="180">
        <f>('Data Input'!B76-'Data Input'!B75)</f>
        <v>50217</v>
      </c>
      <c r="C76" s="180">
        <f>('Data Input'!C76-'Data Input'!C75)</f>
        <v>39360</v>
      </c>
      <c r="D76" s="180">
        <f>('Data Input'!D76-'Data Input'!D75)</f>
        <v>10080</v>
      </c>
      <c r="E76" s="180">
        <f>('Data Input'!E76-'Data Input'!E75)</f>
        <v>0</v>
      </c>
      <c r="F76" s="180">
        <f>('Data Input'!F76-'Data Input'!F75)</f>
        <v>0</v>
      </c>
      <c r="G76" s="180">
        <f>('Data Input'!G76-'Data Input'!G75)</f>
        <v>0</v>
      </c>
      <c r="H76" s="180">
        <f>('Data Input'!H76-'Data Input'!H75)</f>
        <v>9990</v>
      </c>
      <c r="I76" s="180">
        <f>('Data Input'!I76-'Data Input'!I75)</f>
        <v>0</v>
      </c>
      <c r="J76" s="180">
        <f>('Data Input'!J76-'Data Input'!J75)</f>
        <v>26791</v>
      </c>
      <c r="K76" s="180">
        <f>('Data Input'!K76-'Data Input'!K75)</f>
        <v>193000</v>
      </c>
      <c r="L76" s="180">
        <f>('Data Input'!L76-'Data Input'!L75)</f>
        <v>95727</v>
      </c>
      <c r="M76" s="180">
        <f>('Data Input'!M76-'Data Input'!M75)</f>
        <v>36</v>
      </c>
      <c r="N76" s="180">
        <f>('Data Input'!N76-'Data Input'!N75)</f>
        <v>67170</v>
      </c>
      <c r="O76" s="180">
        <f>('Data Input'!O76-'Data Input'!O75)</f>
        <v>2800</v>
      </c>
      <c r="P76" s="180">
        <f>('Data Input'!P76-'Data Input'!P75)</f>
        <v>0</v>
      </c>
      <c r="Q76" s="180">
        <f>('Data Input'!Q76-'Data Input'!Q75)</f>
        <v>0</v>
      </c>
      <c r="R76" s="180">
        <f t="shared" si="2"/>
        <v>495171</v>
      </c>
      <c r="S76" s="180">
        <f>('Data Input'!R76-'Data Input'!R75)</f>
        <v>497300</v>
      </c>
      <c r="T76" s="180">
        <f t="shared" si="3"/>
        <v>-2129</v>
      </c>
      <c r="V76" s="31">
        <f>'Data Input'!V92</f>
        <v>0</v>
      </c>
    </row>
    <row r="77" spans="1:24" x14ac:dyDescent="0.35">
      <c r="A77" s="112">
        <f>'Data Input'!A77</f>
        <v>44705</v>
      </c>
      <c r="B77" s="180">
        <f>('Data Input'!B77-'Data Input'!B76)</f>
        <v>27383</v>
      </c>
      <c r="C77" s="180">
        <f>('Data Input'!C77-'Data Input'!C76)</f>
        <v>38640</v>
      </c>
      <c r="D77" s="180">
        <f>('Data Input'!D77-'Data Input'!D76)</f>
        <v>2120</v>
      </c>
      <c r="E77" s="180">
        <f>('Data Input'!E77-'Data Input'!E76)</f>
        <v>0</v>
      </c>
      <c r="F77" s="180">
        <f>('Data Input'!F77-'Data Input'!F76)</f>
        <v>0</v>
      </c>
      <c r="G77" s="180">
        <f>('Data Input'!G77-'Data Input'!G76)</f>
        <v>0</v>
      </c>
      <c r="H77" s="180">
        <f>('Data Input'!H77-'Data Input'!H76)</f>
        <v>3270</v>
      </c>
      <c r="I77" s="180">
        <f>('Data Input'!I77-'Data Input'!I76)</f>
        <v>0</v>
      </c>
      <c r="J77" s="180">
        <f>('Data Input'!J77-'Data Input'!J76)</f>
        <v>78360</v>
      </c>
      <c r="K77" s="180">
        <f>('Data Input'!K77-'Data Input'!K76)</f>
        <v>203530</v>
      </c>
      <c r="L77" s="180">
        <f>('Data Input'!L77-'Data Input'!L76)</f>
        <v>95270</v>
      </c>
      <c r="M77" s="180">
        <f>('Data Input'!M77-'Data Input'!M76)</f>
        <v>-36</v>
      </c>
      <c r="N77" s="180">
        <f>('Data Input'!N77-'Data Input'!N76)</f>
        <v>33440</v>
      </c>
      <c r="O77" s="180">
        <f>('Data Input'!O77-'Data Input'!O76)</f>
        <v>15340</v>
      </c>
      <c r="P77" s="180">
        <f>('Data Input'!P77-'Data Input'!P76)</f>
        <v>0</v>
      </c>
      <c r="Q77" s="180">
        <f>('Data Input'!Q77-'Data Input'!Q76)</f>
        <v>0</v>
      </c>
      <c r="R77" s="180">
        <f t="shared" si="2"/>
        <v>497317</v>
      </c>
      <c r="S77" s="180">
        <f>('Data Input'!R77-'Data Input'!R76)</f>
        <v>477200</v>
      </c>
      <c r="T77" s="180">
        <f t="shared" si="3"/>
        <v>20117</v>
      </c>
      <c r="V77" s="31">
        <f>'Data Input'!V93</f>
        <v>0</v>
      </c>
    </row>
    <row r="78" spans="1:24" x14ac:dyDescent="0.35">
      <c r="A78" s="112">
        <f>'Data Input'!A78</f>
        <v>44712</v>
      </c>
      <c r="B78" s="180">
        <f>('Data Input'!B78-'Data Input'!B77)</f>
        <v>119445</v>
      </c>
      <c r="C78" s="180">
        <f>('Data Input'!C78-'Data Input'!C77)</f>
        <v>36400</v>
      </c>
      <c r="D78" s="180">
        <f>('Data Input'!D78-'Data Input'!D77)</f>
        <v>3670</v>
      </c>
      <c r="E78" s="180">
        <f>('Data Input'!E78-'Data Input'!E77)</f>
        <v>0</v>
      </c>
      <c r="F78" s="180">
        <f>('Data Input'!F78-'Data Input'!F77)</f>
        <v>0</v>
      </c>
      <c r="G78" s="180">
        <f>('Data Input'!G78-'Data Input'!G77)</f>
        <v>0</v>
      </c>
      <c r="H78" s="180">
        <f>('Data Input'!H78-'Data Input'!H77)</f>
        <v>3280</v>
      </c>
      <c r="I78" s="180">
        <f>('Data Input'!I78-'Data Input'!I77)</f>
        <v>0</v>
      </c>
      <c r="J78" s="180">
        <f>('Data Input'!J78-'Data Input'!J77)</f>
        <v>78549</v>
      </c>
      <c r="K78" s="180">
        <f>('Data Input'!K78-'Data Input'!K77)</f>
        <v>174540</v>
      </c>
      <c r="L78" s="180">
        <f>('Data Input'!L78-'Data Input'!L77)</f>
        <v>95128</v>
      </c>
      <c r="M78" s="180">
        <f>('Data Input'!M78-'Data Input'!M77)</f>
        <v>55196</v>
      </c>
      <c r="N78" s="180">
        <f>('Data Input'!N78-'Data Input'!N77)</f>
        <v>51410</v>
      </c>
      <c r="O78" s="180">
        <f>('Data Input'!O78-'Data Input'!O77)</f>
        <v>5620</v>
      </c>
      <c r="P78" s="180">
        <f>('Data Input'!P78-'Data Input'!P77)</f>
        <v>0</v>
      </c>
      <c r="Q78" s="180">
        <f>('Data Input'!Q78-'Data Input'!Q77)</f>
        <v>0</v>
      </c>
      <c r="R78" s="180">
        <f t="shared" si="2"/>
        <v>623238</v>
      </c>
      <c r="S78" s="180">
        <f>('Data Input'!R78-'Data Input'!R77)</f>
        <v>627200</v>
      </c>
      <c r="T78" s="180">
        <f t="shared" si="3"/>
        <v>-3962</v>
      </c>
      <c r="V78" s="31">
        <f>'Data Input'!S94</f>
        <v>0</v>
      </c>
    </row>
    <row r="79" spans="1:24" x14ac:dyDescent="0.35">
      <c r="A79" s="112">
        <f>'Data Input'!A79</f>
        <v>44719</v>
      </c>
      <c r="B79" s="180">
        <f>('Data Input'!B79-'Data Input'!B78)</f>
        <v>95959</v>
      </c>
      <c r="C79" s="180">
        <f>('Data Input'!C79-'Data Input'!C78)</f>
        <v>25230</v>
      </c>
      <c r="D79" s="180">
        <f>('Data Input'!D79-'Data Input'!D78)</f>
        <v>0</v>
      </c>
      <c r="E79" s="180">
        <f>('Data Input'!E79-'Data Input'!E78)</f>
        <v>0</v>
      </c>
      <c r="F79" s="180">
        <f>('Data Input'!F79-'Data Input'!F78)</f>
        <v>0</v>
      </c>
      <c r="G79" s="180">
        <f>('Data Input'!G79-'Data Input'!G78)</f>
        <v>0</v>
      </c>
      <c r="H79" s="180">
        <f>('Data Input'!H79-'Data Input'!H78)</f>
        <v>8650</v>
      </c>
      <c r="I79" s="180">
        <f>('Data Input'!I79-'Data Input'!I78)</f>
        <v>0</v>
      </c>
      <c r="J79" s="180">
        <f>('Data Input'!J79-'Data Input'!J78)</f>
        <v>44439</v>
      </c>
      <c r="K79" s="180">
        <f>('Data Input'!K79-'Data Input'!K78)</f>
        <v>179430</v>
      </c>
      <c r="L79" s="180">
        <f>('Data Input'!L79-'Data Input'!L78)</f>
        <v>92485</v>
      </c>
      <c r="M79" s="180">
        <f>('Data Input'!M79-'Data Input'!M78)</f>
        <v>59500</v>
      </c>
      <c r="N79" s="180">
        <f>('Data Input'!N79-'Data Input'!N78)</f>
        <v>104550</v>
      </c>
      <c r="O79" s="180">
        <f>('Data Input'!O79-'Data Input'!O78)</f>
        <v>24180</v>
      </c>
      <c r="P79" s="180">
        <f>('Data Input'!P79-'Data Input'!P78)</f>
        <v>0</v>
      </c>
      <c r="Q79" s="180">
        <f>('Data Input'!Q79-'Data Input'!Q78)</f>
        <v>0</v>
      </c>
      <c r="R79" s="180">
        <f t="shared" si="2"/>
        <v>634423</v>
      </c>
      <c r="S79" s="180">
        <f>('Data Input'!R79-'Data Input'!R78)</f>
        <v>536802</v>
      </c>
      <c r="T79" s="180">
        <f t="shared" si="3"/>
        <v>97621</v>
      </c>
      <c r="V79" s="31">
        <f>'Data Input'!V95</f>
        <v>0</v>
      </c>
    </row>
    <row r="80" spans="1:24" x14ac:dyDescent="0.35">
      <c r="A80" s="112">
        <f>'Data Input'!A80</f>
        <v>44726</v>
      </c>
      <c r="B80" s="180">
        <f>('Data Input'!B80-'Data Input'!B79)</f>
        <v>91801</v>
      </c>
      <c r="C80" s="180">
        <f>('Data Input'!C80-'Data Input'!C79)</f>
        <v>47480</v>
      </c>
      <c r="D80" s="180">
        <f>('Data Input'!D80-'Data Input'!D79)</f>
        <v>0</v>
      </c>
      <c r="E80" s="180">
        <f>('Data Input'!E80-'Data Input'!E79)</f>
        <v>0</v>
      </c>
      <c r="F80" s="180">
        <f>('Data Input'!F80-'Data Input'!F79)</f>
        <v>0</v>
      </c>
      <c r="G80" s="180">
        <f>('Data Input'!G80-'Data Input'!G79)</f>
        <v>0</v>
      </c>
      <c r="H80" s="180">
        <f>('Data Input'!H80-'Data Input'!H79)</f>
        <v>10780</v>
      </c>
      <c r="I80" s="180">
        <f>('Data Input'!I80-'Data Input'!I79)</f>
        <v>0</v>
      </c>
      <c r="J80" s="180">
        <f>('Data Input'!J80-'Data Input'!J79)</f>
        <v>100628</v>
      </c>
      <c r="K80" s="180">
        <f>('Data Input'!K80-'Data Input'!K79)</f>
        <v>182290</v>
      </c>
      <c r="L80" s="180">
        <f>('Data Input'!L80-'Data Input'!L79)</f>
        <v>96391</v>
      </c>
      <c r="M80" s="180">
        <f>('Data Input'!M80-'Data Input'!M79)</f>
        <v>60071</v>
      </c>
      <c r="N80" s="180">
        <f>('Data Input'!N80-'Data Input'!N79)</f>
        <v>123070</v>
      </c>
      <c r="O80" s="180">
        <f>('Data Input'!O80-'Data Input'!O79)</f>
        <v>-12990</v>
      </c>
      <c r="P80" s="180">
        <f>('Data Input'!P80-'Data Input'!P79)</f>
        <v>0</v>
      </c>
      <c r="Q80" s="180">
        <f>('Data Input'!Q80-'Data Input'!Q79)</f>
        <v>0</v>
      </c>
      <c r="R80" s="180">
        <f t="shared" si="2"/>
        <v>699521</v>
      </c>
      <c r="S80" s="180">
        <f>('Data Input'!R80-'Data Input'!R79)</f>
        <v>524498</v>
      </c>
      <c r="T80" s="180">
        <f t="shared" si="3"/>
        <v>175023</v>
      </c>
      <c r="V80" s="31">
        <f>'Data Input'!V96</f>
        <v>0</v>
      </c>
    </row>
    <row r="81" spans="1:22" x14ac:dyDescent="0.35">
      <c r="A81" s="112">
        <f>'Data Input'!A81</f>
        <v>44733</v>
      </c>
      <c r="B81" s="180">
        <f>('Data Input'!B81-'Data Input'!B80)</f>
        <v>85364</v>
      </c>
      <c r="C81" s="180">
        <f>('Data Input'!C81-'Data Input'!C80)</f>
        <v>35360</v>
      </c>
      <c r="D81" s="180">
        <f>('Data Input'!D81-'Data Input'!D80)</f>
        <v>0</v>
      </c>
      <c r="E81" s="180">
        <f>('Data Input'!E81-'Data Input'!E80)</f>
        <v>0</v>
      </c>
      <c r="F81" s="180">
        <f>('Data Input'!F81-'Data Input'!F80)</f>
        <v>0</v>
      </c>
      <c r="G81" s="180">
        <f>('Data Input'!G81-'Data Input'!G80)</f>
        <v>0</v>
      </c>
      <c r="H81" s="180">
        <f>('Data Input'!H81-'Data Input'!H80)</f>
        <v>9030</v>
      </c>
      <c r="I81" s="180">
        <f>('Data Input'!I81-'Data Input'!I80)</f>
        <v>0</v>
      </c>
      <c r="J81" s="180">
        <f>('Data Input'!J81-'Data Input'!J80)</f>
        <v>75544</v>
      </c>
      <c r="K81" s="180">
        <f>('Data Input'!K81-'Data Input'!K80)</f>
        <v>164230</v>
      </c>
      <c r="L81" s="180">
        <f>('Data Input'!L81-'Data Input'!L80)</f>
        <v>93614</v>
      </c>
      <c r="M81" s="180">
        <f>('Data Input'!M81-'Data Input'!M80)</f>
        <v>56707</v>
      </c>
      <c r="N81" s="180">
        <f>('Data Input'!N81-'Data Input'!N80)</f>
        <v>16430</v>
      </c>
      <c r="O81" s="180">
        <f>('Data Input'!O81-'Data Input'!O80)</f>
        <v>5490</v>
      </c>
      <c r="P81" s="180">
        <f>('Data Input'!P81-'Data Input'!P80)</f>
        <v>-10801278</v>
      </c>
      <c r="Q81" s="180">
        <f>('Data Input'!Q81-'Data Input'!Q80)</f>
        <v>0</v>
      </c>
      <c r="R81" s="180">
        <f t="shared" si="2"/>
        <v>-10259509</v>
      </c>
      <c r="S81" s="180">
        <f>('Data Input'!R81-'Data Input'!R80)</f>
        <v>722500</v>
      </c>
      <c r="T81" s="180">
        <f t="shared" si="3"/>
        <v>-10982009</v>
      </c>
      <c r="V81" s="31">
        <f>'Data Input'!V97</f>
        <v>0</v>
      </c>
    </row>
    <row r="82" spans="1:22" x14ac:dyDescent="0.35">
      <c r="A82" s="112">
        <f>'Data Input'!A82</f>
        <v>44740</v>
      </c>
      <c r="B82" s="180">
        <f>('Data Input'!B82-'Data Input'!B81)</f>
        <v>82172</v>
      </c>
      <c r="C82" s="180">
        <f>('Data Input'!C82-'Data Input'!C81)</f>
        <v>35230</v>
      </c>
      <c r="D82" s="180">
        <f>('Data Input'!D82-'Data Input'!D81)</f>
        <v>0</v>
      </c>
      <c r="E82" s="180">
        <f>('Data Input'!E82-'Data Input'!E81)</f>
        <v>0</v>
      </c>
      <c r="F82" s="180">
        <f>('Data Input'!F82-'Data Input'!F81)</f>
        <v>0</v>
      </c>
      <c r="G82" s="180">
        <f>('Data Input'!G82-'Data Input'!G81)</f>
        <v>0</v>
      </c>
      <c r="H82" s="180">
        <f>('Data Input'!H82-'Data Input'!H81)</f>
        <v>14820</v>
      </c>
      <c r="I82" s="180">
        <f>('Data Input'!I82-'Data Input'!I81)</f>
        <v>0</v>
      </c>
      <c r="J82" s="180">
        <f>('Data Input'!J82-'Data Input'!J81)</f>
        <v>23300</v>
      </c>
      <c r="K82" s="180">
        <f>('Data Input'!K82-'Data Input'!K81)</f>
        <v>153390</v>
      </c>
      <c r="L82" s="180">
        <f>('Data Input'!L82-'Data Input'!L81)</f>
        <v>93960</v>
      </c>
      <c r="M82" s="180">
        <f>('Data Input'!M82-'Data Input'!M81)</f>
        <v>56941</v>
      </c>
      <c r="N82" s="180">
        <f>('Data Input'!N82-'Data Input'!N81)</f>
        <v>210060</v>
      </c>
      <c r="O82" s="180">
        <f>('Data Input'!O82-'Data Input'!O81)</f>
        <v>5380</v>
      </c>
      <c r="P82" s="180">
        <f>('Data Input'!P82-'Data Input'!P81)</f>
        <v>43507</v>
      </c>
      <c r="Q82" s="180">
        <f>('Data Input'!Q82-'Data Input'!Q81)</f>
        <v>0</v>
      </c>
      <c r="R82" s="180">
        <f t="shared" si="2"/>
        <v>718760</v>
      </c>
      <c r="S82" s="180">
        <f>('Data Input'!R82-'Data Input'!R81)</f>
        <v>600100</v>
      </c>
      <c r="T82" s="180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80">
        <f>('Data Input'!B83-'Data Input'!B82)</f>
        <v>83101</v>
      </c>
      <c r="C83" s="180">
        <f>('Data Input'!C83-'Data Input'!C82)</f>
        <v>36210</v>
      </c>
      <c r="D83" s="180">
        <f>('Data Input'!D83-'Data Input'!D82)</f>
        <v>177120</v>
      </c>
      <c r="E83" s="180">
        <f>('Data Input'!E83-'Data Input'!E82)</f>
        <v>27171</v>
      </c>
      <c r="F83" s="180">
        <f>('Data Input'!F83-'Data Input'!F82)</f>
        <v>0</v>
      </c>
      <c r="G83" s="180">
        <f>('Data Input'!G83-'Data Input'!G82)</f>
        <v>0</v>
      </c>
      <c r="H83" s="180">
        <f>('Data Input'!H83-'Data Input'!H82)</f>
        <v>6280</v>
      </c>
      <c r="I83" s="180">
        <f>('Data Input'!I83-'Data Input'!I82)</f>
        <v>0</v>
      </c>
      <c r="J83" s="180">
        <f>('Data Input'!J83-'Data Input'!J82)</f>
        <v>113660</v>
      </c>
      <c r="K83" s="180">
        <f>('Data Input'!K83-'Data Input'!K82)</f>
        <v>144810</v>
      </c>
      <c r="L83" s="180">
        <f>('Data Input'!L83-'Data Input'!L82)</f>
        <v>96271</v>
      </c>
      <c r="M83" s="180">
        <f>('Data Input'!M83-'Data Input'!M82)</f>
        <v>58102</v>
      </c>
      <c r="N83" s="180">
        <f>('Data Input'!N83-'Data Input'!N82)</f>
        <v>119970</v>
      </c>
      <c r="O83" s="180">
        <f>('Data Input'!O83-'Data Input'!O82)</f>
        <v>6560</v>
      </c>
      <c r="P83" s="180">
        <f>('Data Input'!P83-'Data Input'!P82)</f>
        <v>0</v>
      </c>
      <c r="Q83" s="180">
        <f>('Data Input'!Q83-'Data Input'!Q82)</f>
        <v>0</v>
      </c>
      <c r="R83" s="180">
        <f t="shared" si="2"/>
        <v>869255</v>
      </c>
      <c r="S83" s="180">
        <f>('Data Input'!R83-'Data Input'!R82)</f>
        <v>652900</v>
      </c>
      <c r="T83" s="180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80">
        <f>('Data Input'!B84-'Data Input'!B83)</f>
        <v>78268</v>
      </c>
      <c r="C84" s="180">
        <f>('Data Input'!C84-'Data Input'!C83)</f>
        <v>34880</v>
      </c>
      <c r="D84" s="180">
        <f>('Data Input'!D84-'Data Input'!D83)</f>
        <v>90830</v>
      </c>
      <c r="E84" s="180">
        <f>('Data Input'!E84-'Data Input'!E83)</f>
        <v>25796</v>
      </c>
      <c r="F84" s="180">
        <f>('Data Input'!F84-'Data Input'!F83)</f>
        <v>0</v>
      </c>
      <c r="G84" s="180">
        <f>('Data Input'!G84-'Data Input'!G83)</f>
        <v>0</v>
      </c>
      <c r="H84" s="180">
        <f>('Data Input'!H84-'Data Input'!H83)</f>
        <v>10200</v>
      </c>
      <c r="I84" s="180">
        <f>('Data Input'!I84-'Data Input'!I83)</f>
        <v>0</v>
      </c>
      <c r="J84" s="180">
        <f>('Data Input'!J84-'Data Input'!J83)</f>
        <v>67385</v>
      </c>
      <c r="K84" s="180">
        <f>('Data Input'!K84-'Data Input'!K83)</f>
        <v>137160</v>
      </c>
      <c r="L84" s="180">
        <f>('Data Input'!L84-'Data Input'!L83)</f>
        <v>92366</v>
      </c>
      <c r="M84" s="180">
        <f>('Data Input'!M84-'Data Input'!M83)</f>
        <v>56651</v>
      </c>
      <c r="N84" s="180">
        <f>('Data Input'!N84-'Data Input'!N83)</f>
        <v>116210</v>
      </c>
      <c r="O84" s="180">
        <f>('Data Input'!O84-'Data Input'!O83)</f>
        <v>4370</v>
      </c>
      <c r="P84" s="180">
        <f>('Data Input'!P84-'Data Input'!P83)</f>
        <v>13003</v>
      </c>
      <c r="Q84" s="180">
        <f>('Data Input'!Q84-'Data Input'!Q83)</f>
        <v>0</v>
      </c>
      <c r="R84" s="180">
        <f t="shared" si="2"/>
        <v>727119</v>
      </c>
      <c r="S84" s="180">
        <f>('Data Input'!R84-'Data Input'!R83)</f>
        <v>651200</v>
      </c>
      <c r="T84" s="180">
        <f t="shared" si="3"/>
        <v>75919</v>
      </c>
      <c r="V84" s="31">
        <f>'Data Input'!V100</f>
        <v>0</v>
      </c>
    </row>
    <row r="85" spans="1:22" x14ac:dyDescent="0.35">
      <c r="A85" s="112">
        <f>'Data Input'!A85</f>
        <v>44761</v>
      </c>
      <c r="B85" s="180">
        <f>('Data Input'!B85-'Data Input'!B84)</f>
        <v>132960</v>
      </c>
      <c r="C85" s="180">
        <f>('Data Input'!C85-'Data Input'!C84)</f>
        <v>33500</v>
      </c>
      <c r="D85" s="180">
        <f>('Data Input'!D85-'Data Input'!D84)</f>
        <v>121560</v>
      </c>
      <c r="E85" s="180">
        <f>('Data Input'!E85-'Data Input'!E84)</f>
        <v>22033</v>
      </c>
      <c r="F85" s="180">
        <f>('Data Input'!F85-'Data Input'!F84)</f>
        <v>0</v>
      </c>
      <c r="G85" s="180">
        <f>('Data Input'!G85-'Data Input'!G84)</f>
        <v>0</v>
      </c>
      <c r="H85" s="180">
        <f>('Data Input'!H85-'Data Input'!H84)</f>
        <v>10080</v>
      </c>
      <c r="I85" s="180">
        <f>('Data Input'!I85-'Data Input'!I84)</f>
        <v>0</v>
      </c>
      <c r="J85" s="180">
        <f>('Data Input'!J85-'Data Input'!J84)</f>
        <v>66555</v>
      </c>
      <c r="K85" s="180">
        <f>('Data Input'!K85-'Data Input'!K84)</f>
        <v>135030</v>
      </c>
      <c r="L85" s="180">
        <f>('Data Input'!L85-'Data Input'!L84)</f>
        <v>91657</v>
      </c>
      <c r="M85" s="180">
        <f>('Data Input'!M85-'Data Input'!M84)</f>
        <v>57961</v>
      </c>
      <c r="N85" s="180">
        <f>('Data Input'!N85-'Data Input'!N84)</f>
        <v>21860</v>
      </c>
      <c r="O85" s="180">
        <f>('Data Input'!O85-'Data Input'!O84)</f>
        <v>3163</v>
      </c>
      <c r="P85" s="180">
        <f>('Data Input'!P85-'Data Input'!P84)</f>
        <v>0</v>
      </c>
      <c r="Q85" s="180">
        <f>('Data Input'!Q85-'Data Input'!Q84)</f>
        <v>0</v>
      </c>
      <c r="R85" s="180">
        <f t="shared" si="2"/>
        <v>696359</v>
      </c>
      <c r="S85" s="180">
        <f>('Data Input'!R85-'Data Input'!R84)</f>
        <v>27300</v>
      </c>
      <c r="T85" s="180">
        <f t="shared" si="3"/>
        <v>669059</v>
      </c>
      <c r="V85" s="31">
        <f>'Data Input'!V101</f>
        <v>0</v>
      </c>
    </row>
    <row r="86" spans="1:22" x14ac:dyDescent="0.35">
      <c r="A86" s="112">
        <f>'Data Input'!A86</f>
        <v>44768</v>
      </c>
      <c r="B86" s="180">
        <f>('Data Input'!B86-'Data Input'!B85)</f>
        <v>19800</v>
      </c>
      <c r="C86" s="180">
        <f>('Data Input'!C86-'Data Input'!C85)</f>
        <v>5590</v>
      </c>
      <c r="D86" s="180">
        <f>('Data Input'!D86-'Data Input'!D85)</f>
        <v>108436</v>
      </c>
      <c r="E86" s="180">
        <f>('Data Input'!E86-'Data Input'!E85)</f>
        <v>100526</v>
      </c>
      <c r="F86" s="180">
        <f>('Data Input'!F86-'Data Input'!F85)</f>
        <v>0</v>
      </c>
      <c r="G86" s="180">
        <f>('Data Input'!G86-'Data Input'!G85)</f>
        <v>0</v>
      </c>
      <c r="H86" s="180">
        <f>('Data Input'!H86-'Data Input'!H85)</f>
        <v>8610</v>
      </c>
      <c r="I86" s="180">
        <f>('Data Input'!I86-'Data Input'!I85)</f>
        <v>0</v>
      </c>
      <c r="J86" s="180">
        <f>('Data Input'!J86-'Data Input'!J85)</f>
        <v>66044</v>
      </c>
      <c r="K86" s="180">
        <f>('Data Input'!K86-'Data Input'!K85)</f>
        <v>135500</v>
      </c>
      <c r="L86" s="180">
        <f>('Data Input'!L86-'Data Input'!L85)</f>
        <v>90829</v>
      </c>
      <c r="M86" s="180">
        <f>('Data Input'!M86-'Data Input'!M85)</f>
        <v>49368</v>
      </c>
      <c r="N86" s="180">
        <f>('Data Input'!N86-'Data Input'!N85)</f>
        <v>-100</v>
      </c>
      <c r="O86" s="180">
        <f>('Data Input'!O86-'Data Input'!O85)</f>
        <v>7467</v>
      </c>
      <c r="P86" s="180">
        <f>('Data Input'!P86-'Data Input'!P85)</f>
        <v>9876</v>
      </c>
      <c r="Q86" s="180">
        <f>('Data Input'!Q86-'Data Input'!Q85)</f>
        <v>0</v>
      </c>
      <c r="R86" s="180">
        <f t="shared" si="2"/>
        <v>601946</v>
      </c>
      <c r="S86" s="180">
        <f>('Data Input'!R86-'Data Input'!R85)</f>
        <v>0</v>
      </c>
      <c r="T86" s="180">
        <f t="shared" si="3"/>
        <v>601946</v>
      </c>
      <c r="V86" s="31">
        <f>'Data Input'!V102</f>
        <v>0</v>
      </c>
    </row>
    <row r="87" spans="1:22" x14ac:dyDescent="0.35">
      <c r="A87" s="112">
        <f>'Data Input'!A87</f>
        <v>44775</v>
      </c>
      <c r="B87" s="180">
        <f>('Data Input'!B87-'Data Input'!B86)</f>
        <v>75670</v>
      </c>
      <c r="C87" s="180">
        <f>('Data Input'!C87-'Data Input'!C86)</f>
        <v>0</v>
      </c>
      <c r="D87" s="180">
        <f>('Data Input'!D87-'Data Input'!D86)</f>
        <v>94574</v>
      </c>
      <c r="E87" s="180">
        <f>('Data Input'!E87-'Data Input'!E86)</f>
        <v>99336</v>
      </c>
      <c r="F87" s="180">
        <f>('Data Input'!F87-'Data Input'!F86)</f>
        <v>0</v>
      </c>
      <c r="G87" s="180">
        <f>('Data Input'!G87-'Data Input'!G86)</f>
        <v>0</v>
      </c>
      <c r="H87" s="180">
        <f>('Data Input'!H87-'Data Input'!H86)</f>
        <v>2290</v>
      </c>
      <c r="I87" s="180">
        <f>('Data Input'!I87-'Data Input'!I86)</f>
        <v>0</v>
      </c>
      <c r="J87" s="180">
        <f>('Data Input'!J87-'Data Input'!J86)</f>
        <v>43956</v>
      </c>
      <c r="K87" s="180">
        <f>('Data Input'!K87-'Data Input'!K86)</f>
        <v>136720</v>
      </c>
      <c r="L87" s="180">
        <f>('Data Input'!L87-'Data Input'!L86)</f>
        <v>94413</v>
      </c>
      <c r="M87" s="180">
        <f>('Data Input'!M87-'Data Input'!M86)</f>
        <v>0</v>
      </c>
      <c r="N87" s="180">
        <f>('Data Input'!N87-'Data Input'!N86)</f>
        <v>0</v>
      </c>
      <c r="O87" s="180">
        <f>('Data Input'!O87-'Data Input'!O86)</f>
        <v>5260</v>
      </c>
      <c r="P87" s="180">
        <f>('Data Input'!P87-'Data Input'!P86)</f>
        <v>9969</v>
      </c>
      <c r="Q87" s="180">
        <f>('Data Input'!Q87-'Data Input'!Q86)</f>
        <v>0</v>
      </c>
      <c r="R87" s="180">
        <f t="shared" si="2"/>
        <v>562188</v>
      </c>
      <c r="S87" s="180">
        <f>('Data Input'!R87-'Data Input'!R86)</f>
        <v>0</v>
      </c>
      <c r="T87" s="180">
        <f t="shared" si="3"/>
        <v>562188</v>
      </c>
      <c r="V87" s="31">
        <f>'Data Input'!V103</f>
        <v>0</v>
      </c>
    </row>
    <row r="88" spans="1:22" x14ac:dyDescent="0.35">
      <c r="A88" s="112">
        <f>'Data Input'!A88</f>
        <v>44782</v>
      </c>
      <c r="B88" s="180">
        <f>('Data Input'!B88-'Data Input'!B87)</f>
        <v>64120</v>
      </c>
      <c r="C88" s="180">
        <f>('Data Input'!C88-'Data Input'!C87)</f>
        <v>0</v>
      </c>
      <c r="D88" s="180">
        <f>('Data Input'!D88-'Data Input'!D87)</f>
        <v>97540</v>
      </c>
      <c r="E88" s="180">
        <f>('Data Input'!E88-'Data Input'!E87)</f>
        <v>196100</v>
      </c>
      <c r="F88" s="180">
        <f>('Data Input'!F88-'Data Input'!F87)</f>
        <v>0</v>
      </c>
      <c r="G88" s="180">
        <f>('Data Input'!G88-'Data Input'!G87)</f>
        <v>0</v>
      </c>
      <c r="H88" s="180">
        <f>('Data Input'!H88-'Data Input'!H87)</f>
        <v>4130</v>
      </c>
      <c r="I88" s="180">
        <f>('Data Input'!I88-'Data Input'!I87)</f>
        <v>0</v>
      </c>
      <c r="J88" s="180">
        <f>('Data Input'!J88-'Data Input'!J87)</f>
        <v>90044</v>
      </c>
      <c r="K88" s="180">
        <f>('Data Input'!K88-'Data Input'!K87)</f>
        <v>135520</v>
      </c>
      <c r="L88" s="180">
        <f>('Data Input'!L88-'Data Input'!L87)</f>
        <v>94070</v>
      </c>
      <c r="M88" s="180">
        <f>('Data Input'!M88-'Data Input'!M87)</f>
        <v>0</v>
      </c>
      <c r="N88" s="180">
        <f>('Data Input'!N88-'Data Input'!N87)</f>
        <v>-9764400</v>
      </c>
      <c r="O88" s="180">
        <f>('Data Input'!O88-'Data Input'!O87)</f>
        <v>5210</v>
      </c>
      <c r="P88" s="180">
        <f>('Data Input'!P88-'Data Input'!P87)</f>
        <v>11883</v>
      </c>
      <c r="Q88" s="180">
        <f>('Data Input'!Q88-'Data Input'!Q87)</f>
        <v>0</v>
      </c>
      <c r="R88" s="180">
        <f t="shared" si="2"/>
        <v>-9065783</v>
      </c>
      <c r="S88" s="180">
        <f>('Data Input'!R88-'Data Input'!R87)</f>
        <v>0</v>
      </c>
      <c r="T88" s="180">
        <f t="shared" si="3"/>
        <v>-9065783</v>
      </c>
      <c r="V88" s="31">
        <f>'Data Input'!V104</f>
        <v>0</v>
      </c>
    </row>
    <row r="89" spans="1:22" x14ac:dyDescent="0.35">
      <c r="A89" s="112">
        <f>'Data Input'!A89</f>
        <v>44789</v>
      </c>
      <c r="B89" s="180">
        <f>('Data Input'!B89-'Data Input'!B88)</f>
        <v>-9462</v>
      </c>
      <c r="C89" s="180">
        <f>('Data Input'!C89-'Data Input'!C88)</f>
        <v>0</v>
      </c>
      <c r="D89" s="180">
        <f>('Data Input'!D89-'Data Input'!D88)</f>
        <v>19780</v>
      </c>
      <c r="E89" s="180">
        <f>('Data Input'!E89-'Data Input'!E88)</f>
        <v>112864</v>
      </c>
      <c r="F89" s="180">
        <f>('Data Input'!F89-'Data Input'!F88)</f>
        <v>0</v>
      </c>
      <c r="G89" s="180">
        <f>('Data Input'!G89-'Data Input'!G88)</f>
        <v>0</v>
      </c>
      <c r="H89" s="180">
        <f>('Data Input'!H89-'Data Input'!H88)</f>
        <v>130</v>
      </c>
      <c r="I89" s="180">
        <f>('Data Input'!I89-'Data Input'!I88)</f>
        <v>0</v>
      </c>
      <c r="J89" s="180">
        <f>('Data Input'!J89-'Data Input'!J88)</f>
        <v>39956</v>
      </c>
      <c r="K89" s="180">
        <f>('Data Input'!K89-'Data Input'!K88)</f>
        <v>135380</v>
      </c>
      <c r="L89" s="180">
        <f>('Data Input'!L89-'Data Input'!L88)</f>
        <v>94434</v>
      </c>
      <c r="M89" s="180">
        <f>('Data Input'!M89-'Data Input'!M88)</f>
        <v>7645</v>
      </c>
      <c r="N89" s="180">
        <f>('Data Input'!N89-'Data Input'!N88)</f>
        <v>113900</v>
      </c>
      <c r="O89" s="180">
        <f>('Data Input'!O89-'Data Input'!O88)</f>
        <v>34170</v>
      </c>
      <c r="P89" s="180">
        <f>('Data Input'!P89-'Data Input'!P88)</f>
        <v>10825</v>
      </c>
      <c r="Q89" s="180">
        <f>('Data Input'!Q89-'Data Input'!Q88)</f>
        <v>0</v>
      </c>
      <c r="R89" s="180">
        <f t="shared" si="2"/>
        <v>559622</v>
      </c>
      <c r="S89" s="180">
        <f>('Data Input'!R89-'Data Input'!R88)</f>
        <v>0</v>
      </c>
      <c r="T89" s="180">
        <f t="shared" si="3"/>
        <v>559622</v>
      </c>
      <c r="V89" s="31">
        <f>'Data Input'!V105</f>
        <v>0</v>
      </c>
    </row>
    <row r="90" spans="1:22" x14ac:dyDescent="0.35">
      <c r="A90" s="112">
        <f>'Data Input'!A90</f>
        <v>44796</v>
      </c>
      <c r="B90" s="180">
        <f>('Data Input'!B90-'Data Input'!B89)</f>
        <v>-25078</v>
      </c>
      <c r="C90" s="180">
        <f>('Data Input'!C90-'Data Input'!C89)</f>
        <v>0</v>
      </c>
      <c r="D90" s="180">
        <f>('Data Input'!D90-'Data Input'!D89)</f>
        <v>63330</v>
      </c>
      <c r="E90" s="180">
        <f>('Data Input'!E90-'Data Input'!E89)</f>
        <v>124454</v>
      </c>
      <c r="F90" s="180">
        <f>('Data Input'!F90-'Data Input'!F89)</f>
        <v>0</v>
      </c>
      <c r="G90" s="180">
        <f>('Data Input'!G90-'Data Input'!G89)</f>
        <v>0</v>
      </c>
      <c r="H90" s="180">
        <f>('Data Input'!H90-'Data Input'!H89)</f>
        <v>1920</v>
      </c>
      <c r="I90" s="180">
        <f>('Data Input'!I90-'Data Input'!I89)</f>
        <v>0</v>
      </c>
      <c r="J90" s="180">
        <f>('Data Input'!J90-'Data Input'!J89)</f>
        <v>59900</v>
      </c>
      <c r="K90" s="180">
        <f>('Data Input'!K90-'Data Input'!K89)</f>
        <v>134310</v>
      </c>
      <c r="L90" s="180">
        <f>('Data Input'!L90-'Data Input'!L89)</f>
        <v>94055</v>
      </c>
      <c r="M90" s="180">
        <f>('Data Input'!M90-'Data Input'!M89)</f>
        <v>14182</v>
      </c>
      <c r="N90" s="180">
        <f>('Data Input'!N90-'Data Input'!N89)</f>
        <v>185640</v>
      </c>
      <c r="O90" s="180">
        <f>('Data Input'!O90-'Data Input'!O89)</f>
        <v>5991</v>
      </c>
      <c r="P90" s="180">
        <f>('Data Input'!P90-'Data Input'!P89)</f>
        <v>11316</v>
      </c>
      <c r="Q90" s="180">
        <f>('Data Input'!Q90-'Data Input'!Q89)</f>
        <v>0</v>
      </c>
      <c r="R90" s="180">
        <f t="shared" si="2"/>
        <v>670020</v>
      </c>
      <c r="S90" s="180">
        <f>('Data Input'!R90-'Data Input'!R89)</f>
        <v>0</v>
      </c>
      <c r="T90" s="180">
        <f t="shared" si="3"/>
        <v>670020</v>
      </c>
      <c r="V90" s="31">
        <f>'Data Input'!V106</f>
        <v>0</v>
      </c>
    </row>
    <row r="91" spans="1:22" x14ac:dyDescent="0.35">
      <c r="A91" s="112">
        <f>'Data Input'!A91</f>
        <v>44803</v>
      </c>
      <c r="B91" s="180">
        <f>('Data Input'!B91-'Data Input'!B90)</f>
        <v>40330</v>
      </c>
      <c r="C91" s="180">
        <f>('Data Input'!C91-'Data Input'!C90)</f>
        <v>59390</v>
      </c>
      <c r="D91" s="180">
        <f>('Data Input'!D91-'Data Input'!D90)</f>
        <v>52940</v>
      </c>
      <c r="E91" s="180">
        <f>('Data Input'!E91-'Data Input'!E90)</f>
        <v>66949</v>
      </c>
      <c r="F91" s="180">
        <f>('Data Input'!F91-'Data Input'!F90)</f>
        <v>0</v>
      </c>
      <c r="G91" s="180">
        <f>('Data Input'!G91-'Data Input'!G90)</f>
        <v>0</v>
      </c>
      <c r="H91" s="180">
        <f>('Data Input'!H91-'Data Input'!H90)</f>
        <v>2960</v>
      </c>
      <c r="I91" s="180">
        <f>('Data Input'!I91-'Data Input'!I90)</f>
        <v>0</v>
      </c>
      <c r="J91" s="180">
        <f>('Data Input'!J91-'Data Input'!J90)</f>
        <v>27600</v>
      </c>
      <c r="K91" s="180">
        <f>('Data Input'!K91-'Data Input'!K90)</f>
        <v>135390</v>
      </c>
      <c r="L91" s="180">
        <f>('Data Input'!L91-'Data Input'!L90)</f>
        <v>94071</v>
      </c>
      <c r="M91" s="180">
        <f>('Data Input'!M91-'Data Input'!M90)</f>
        <v>104085</v>
      </c>
      <c r="N91" s="180">
        <f>('Data Input'!N91-'Data Input'!N90)</f>
        <v>152550</v>
      </c>
      <c r="O91" s="180">
        <f>('Data Input'!O91-'Data Input'!O90)</f>
        <v>-24891</v>
      </c>
      <c r="P91" s="180">
        <f>('Data Input'!P91-'Data Input'!P90)</f>
        <v>10181</v>
      </c>
      <c r="Q91" s="180">
        <f>('Data Input'!Q91-'Data Input'!Q90)</f>
        <v>0</v>
      </c>
      <c r="R91" s="180">
        <f t="shared" si="2"/>
        <v>721555</v>
      </c>
      <c r="S91" s="180">
        <f>('Data Input'!R91-'Data Input'!R90)</f>
        <v>0</v>
      </c>
      <c r="T91" s="180">
        <f t="shared" si="3"/>
        <v>721555</v>
      </c>
      <c r="V91" s="31">
        <f>'Data Input'!V107</f>
        <v>0</v>
      </c>
    </row>
    <row r="92" spans="1:22" x14ac:dyDescent="0.35">
      <c r="A92" s="112">
        <f>'Data Input'!A92</f>
        <v>44810</v>
      </c>
      <c r="B92" s="180">
        <f>('Data Input'!B92-'Data Input'!B91)</f>
        <v>112790</v>
      </c>
      <c r="C92" s="180">
        <f>('Data Input'!C92-'Data Input'!C91)</f>
        <v>2</v>
      </c>
      <c r="D92" s="180">
        <f>('Data Input'!D92-'Data Input'!D91)</f>
        <v>38780</v>
      </c>
      <c r="E92" s="180">
        <f>('Data Input'!E92-'Data Input'!E91)</f>
        <v>65203</v>
      </c>
      <c r="F92" s="180">
        <f>('Data Input'!F92-'Data Input'!F91)</f>
        <v>0</v>
      </c>
      <c r="G92" s="180">
        <f>('Data Input'!G92-'Data Input'!G91)</f>
        <v>0</v>
      </c>
      <c r="H92" s="180">
        <f>('Data Input'!H92-'Data Input'!H91)</f>
        <v>2600</v>
      </c>
      <c r="I92" s="180">
        <f>('Data Input'!I92-'Data Input'!I91)</f>
        <v>0</v>
      </c>
      <c r="J92" s="180">
        <f>('Data Input'!J92-'Data Input'!J91)</f>
        <v>91302</v>
      </c>
      <c r="K92" s="180">
        <f>('Data Input'!K92-'Data Input'!K91)</f>
        <v>132850</v>
      </c>
      <c r="L92" s="180">
        <f>('Data Input'!L92-'Data Input'!L91)</f>
        <v>92223</v>
      </c>
      <c r="M92" s="180">
        <f>('Data Input'!M92-'Data Input'!M91)</f>
        <v>57123</v>
      </c>
      <c r="N92" s="180">
        <f>('Data Input'!N92-'Data Input'!N91)</f>
        <v>41140</v>
      </c>
      <c r="O92" s="180">
        <f>('Data Input'!O92-'Data Input'!O91)</f>
        <v>5370</v>
      </c>
      <c r="P92" s="180">
        <f>('Data Input'!P92-'Data Input'!P91)</f>
        <v>10959</v>
      </c>
      <c r="Q92" s="180">
        <f>('Data Input'!Q92-'Data Input'!Q91)</f>
        <v>-88960</v>
      </c>
      <c r="R92" s="180">
        <f t="shared" si="2"/>
        <v>561382</v>
      </c>
      <c r="S92" s="180">
        <f>('Data Input'!R92-'Data Input'!R91)</f>
        <v>0</v>
      </c>
      <c r="T92" s="180">
        <f t="shared" si="3"/>
        <v>561382</v>
      </c>
      <c r="V92" s="31">
        <f>'Data Input'!V108</f>
        <v>0</v>
      </c>
    </row>
    <row r="93" spans="1:22" ht="15.65" customHeight="1" x14ac:dyDescent="0.35">
      <c r="A93" s="112">
        <f>'Data Input'!A93</f>
        <v>44817</v>
      </c>
      <c r="B93" s="180">
        <f>('Data Input'!B93-'Data Input'!B92)</f>
        <v>87260</v>
      </c>
      <c r="C93" s="180">
        <f>('Data Input'!C93-'Data Input'!C92)</f>
        <v>0</v>
      </c>
      <c r="D93" s="180">
        <f>('Data Input'!D93-'Data Input'!D92)</f>
        <v>34780</v>
      </c>
      <c r="E93" s="180">
        <f>('Data Input'!E93-'Data Input'!E92)</f>
        <v>38507</v>
      </c>
      <c r="F93" s="180">
        <f>('Data Input'!F93-'Data Input'!F92)</f>
        <v>0</v>
      </c>
      <c r="G93" s="180">
        <f>('Data Input'!G93-'Data Input'!G92)</f>
        <v>0</v>
      </c>
      <c r="H93" s="180">
        <f>('Data Input'!H93-'Data Input'!H92)</f>
        <v>2450</v>
      </c>
      <c r="I93" s="180">
        <f>('Data Input'!I93-'Data Input'!I92)</f>
        <v>0</v>
      </c>
      <c r="J93" s="180">
        <f>('Data Input'!J93-'Data Input'!J92)</f>
        <v>142201</v>
      </c>
      <c r="K93" s="180">
        <f>('Data Input'!K93-'Data Input'!K92)</f>
        <v>128050</v>
      </c>
      <c r="L93" s="180">
        <f>('Data Input'!L93-'Data Input'!L92)</f>
        <v>83199</v>
      </c>
      <c r="M93" s="180">
        <f>('Data Input'!M93-'Data Input'!M92)</f>
        <v>55325</v>
      </c>
      <c r="N93" s="180">
        <f>('Data Input'!N93-'Data Input'!N92)</f>
        <v>157910</v>
      </c>
      <c r="O93" s="180">
        <f>('Data Input'!O93-'Data Input'!O92)</f>
        <v>4930</v>
      </c>
      <c r="P93" s="180">
        <f>('Data Input'!P93-'Data Input'!P92)</f>
        <v>10265</v>
      </c>
      <c r="Q93" s="180">
        <f>('Data Input'!Q93-'Data Input'!Q92)</f>
        <v>49960</v>
      </c>
      <c r="R93" s="180">
        <f t="shared" si="2"/>
        <v>794837</v>
      </c>
      <c r="S93" s="180">
        <f>('Data Input'!R93-'Data Input'!R92)</f>
        <v>0</v>
      </c>
      <c r="T93" s="180">
        <f t="shared" si="3"/>
        <v>794837</v>
      </c>
      <c r="V93" s="31"/>
    </row>
    <row r="94" spans="1:22" x14ac:dyDescent="0.35">
      <c r="A94" s="112">
        <f>'Data Input'!A94</f>
        <v>44824</v>
      </c>
      <c r="B94" s="180">
        <f>('Data Input'!B94-'Data Input'!B93)</f>
        <v>80040</v>
      </c>
      <c r="C94" s="180">
        <f>('Data Input'!C94-'Data Input'!C93)</f>
        <v>0</v>
      </c>
      <c r="D94" s="180">
        <f>('Data Input'!D94-'Data Input'!D93)</f>
        <v>32690</v>
      </c>
      <c r="E94" s="180">
        <f>('Data Input'!E94-'Data Input'!E93)</f>
        <v>40723</v>
      </c>
      <c r="F94" s="180">
        <f>('Data Input'!F94-'Data Input'!F93)</f>
        <v>0</v>
      </c>
      <c r="G94" s="180">
        <f>('Data Input'!G94-'Data Input'!G93)</f>
        <v>0</v>
      </c>
      <c r="H94" s="180">
        <f>('Data Input'!H94-'Data Input'!H93)</f>
        <v>2850</v>
      </c>
      <c r="I94" s="180">
        <f>('Data Input'!I94-'Data Input'!I93)</f>
        <v>0</v>
      </c>
      <c r="J94" s="180">
        <f>('Data Input'!J94-'Data Input'!J93)</f>
        <v>31608</v>
      </c>
      <c r="K94" s="180">
        <f>('Data Input'!K94-'Data Input'!K93)</f>
        <v>18380</v>
      </c>
      <c r="L94" s="180">
        <f>('Data Input'!L94-'Data Input'!L93)</f>
        <v>100633</v>
      </c>
      <c r="M94" s="180">
        <f>('Data Input'!M94-'Data Input'!M93)</f>
        <v>56666</v>
      </c>
      <c r="N94" s="180">
        <f>('Data Input'!N94-'Data Input'!N93)</f>
        <v>163980</v>
      </c>
      <c r="O94" s="180">
        <f>('Data Input'!O94-'Data Input'!O93)</f>
        <v>5060</v>
      </c>
      <c r="P94" s="180">
        <f>('Data Input'!P94-'Data Input'!P93)</f>
        <v>10544</v>
      </c>
      <c r="Q94" s="180">
        <f>('Data Input'!Q94-'Data Input'!Q93)</f>
        <v>33730</v>
      </c>
      <c r="R94" s="180">
        <f t="shared" si="2"/>
        <v>576904</v>
      </c>
      <c r="S94" s="180">
        <f>('Data Input'!R94-'Data Input'!R93)</f>
        <v>0</v>
      </c>
      <c r="T94" s="180">
        <f t="shared" si="3"/>
        <v>576904</v>
      </c>
      <c r="V94" s="31"/>
    </row>
    <row r="95" spans="1:22" x14ac:dyDescent="0.35">
      <c r="A95" s="112">
        <f>'Data Input'!A95</f>
        <v>44831</v>
      </c>
      <c r="B95" s="180">
        <f>('Data Input'!B95-'Data Input'!B94)</f>
        <v>78110</v>
      </c>
      <c r="C95" s="180">
        <f>('Data Input'!C95-'Data Input'!C94)</f>
        <v>0</v>
      </c>
      <c r="D95" s="180">
        <f>('Data Input'!D95-'Data Input'!D94)</f>
        <v>29509</v>
      </c>
      <c r="E95" s="180">
        <f>('Data Input'!E95-'Data Input'!E94)</f>
        <v>36816</v>
      </c>
      <c r="F95" s="180">
        <f>('Data Input'!F95-'Data Input'!F94)</f>
        <v>0</v>
      </c>
      <c r="G95" s="180">
        <f>('Data Input'!G95-'Data Input'!G94)</f>
        <v>0</v>
      </c>
      <c r="H95" s="180">
        <f>('Data Input'!H95-'Data Input'!H94)</f>
        <v>2810</v>
      </c>
      <c r="I95" s="180">
        <f>('Data Input'!I95-'Data Input'!I94)</f>
        <v>0</v>
      </c>
      <c r="J95" s="180">
        <f>('Data Input'!J95-'Data Input'!J94)</f>
        <v>123389</v>
      </c>
      <c r="K95" s="180">
        <f>('Data Input'!K95-'Data Input'!K94)</f>
        <v>-5400</v>
      </c>
      <c r="L95" s="180">
        <f>('Data Input'!L95-'Data Input'!L94)</f>
        <v>95048</v>
      </c>
      <c r="M95" s="180">
        <f>('Data Input'!M95-'Data Input'!M94)</f>
        <v>58106</v>
      </c>
      <c r="N95" s="180">
        <f>('Data Input'!N95-'Data Input'!N94)</f>
        <v>169930</v>
      </c>
      <c r="O95" s="180">
        <f>('Data Input'!O95-'Data Input'!O94)</f>
        <v>5120</v>
      </c>
      <c r="P95" s="180">
        <f>('Data Input'!P95-'Data Input'!P94)</f>
        <v>10859</v>
      </c>
      <c r="Q95" s="180">
        <f>('Data Input'!Q95-'Data Input'!Q94)</f>
        <v>35995</v>
      </c>
      <c r="R95" s="180">
        <f t="shared" si="2"/>
        <v>640292</v>
      </c>
      <c r="S95" s="180">
        <f>('Data Input'!R95-'Data Input'!R94)</f>
        <v>0</v>
      </c>
      <c r="T95" s="180">
        <f t="shared" si="3"/>
        <v>640292</v>
      </c>
      <c r="V95" s="31"/>
    </row>
    <row r="96" spans="1:22" x14ac:dyDescent="0.35">
      <c r="A96" s="112">
        <f>'Data Input'!A96</f>
        <v>44838</v>
      </c>
      <c r="B96" s="180">
        <f>('Data Input'!B96-'Data Input'!B95)</f>
        <v>74770</v>
      </c>
      <c r="C96" s="180">
        <f>('Data Input'!C96-'Data Input'!C95)</f>
        <v>0</v>
      </c>
      <c r="D96" s="180">
        <f>('Data Input'!D96-'Data Input'!D95)</f>
        <v>20401</v>
      </c>
      <c r="E96" s="180">
        <f>('Data Input'!E96-'Data Input'!E95)</f>
        <v>105100</v>
      </c>
      <c r="F96" s="180">
        <f>('Data Input'!F96-'Data Input'!F95)</f>
        <v>0</v>
      </c>
      <c r="G96" s="180">
        <f>('Data Input'!G96-'Data Input'!G95)</f>
        <v>0</v>
      </c>
      <c r="H96" s="180">
        <f>('Data Input'!H96-'Data Input'!H95)</f>
        <v>3040</v>
      </c>
      <c r="I96" s="180">
        <f>('Data Input'!I96-'Data Input'!I95)</f>
        <v>0</v>
      </c>
      <c r="J96" s="180">
        <f>('Data Input'!J96-'Data Input'!J95)</f>
        <v>45056</v>
      </c>
      <c r="K96" s="180">
        <f>('Data Input'!K96-'Data Input'!K95)</f>
        <v>94190</v>
      </c>
      <c r="L96" s="180">
        <f>('Data Input'!L96-'Data Input'!L95)</f>
        <v>93436</v>
      </c>
      <c r="M96" s="180">
        <f>('Data Input'!M96-'Data Input'!M95)</f>
        <v>56757</v>
      </c>
      <c r="N96" s="180">
        <f>('Data Input'!N96-'Data Input'!N95)</f>
        <v>140940</v>
      </c>
      <c r="O96" s="180">
        <f>('Data Input'!O96-'Data Input'!O95)</f>
        <v>4930</v>
      </c>
      <c r="P96" s="180">
        <f>('Data Input'!P96-'Data Input'!P95)</f>
        <v>10376</v>
      </c>
      <c r="Q96" s="180">
        <f>('Data Input'!Q96-'Data Input'!Q95)</f>
        <v>43925</v>
      </c>
      <c r="R96" s="180">
        <f t="shared" si="2"/>
        <v>692921</v>
      </c>
      <c r="S96" s="180">
        <f>('Data Input'!R96-'Data Input'!R95)</f>
        <v>0</v>
      </c>
      <c r="T96" s="180">
        <f t="shared" si="3"/>
        <v>692921</v>
      </c>
      <c r="V96" s="31"/>
    </row>
    <row r="97" spans="1:22" x14ac:dyDescent="0.35">
      <c r="A97" s="112">
        <f>'Data Input'!A97</f>
        <v>44845</v>
      </c>
      <c r="B97" s="180">
        <f>('Data Input'!B97-'Data Input'!B96)</f>
        <v>73480</v>
      </c>
      <c r="C97" s="180">
        <f>('Data Input'!C97-'Data Input'!C96)</f>
        <v>0</v>
      </c>
      <c r="D97" s="180">
        <f>('Data Input'!D97-'Data Input'!D96)</f>
        <v>18976</v>
      </c>
      <c r="E97" s="180">
        <f>('Data Input'!E97-'Data Input'!E96)</f>
        <v>4101</v>
      </c>
      <c r="F97" s="180">
        <f>('Data Input'!F97-'Data Input'!F96)</f>
        <v>0</v>
      </c>
      <c r="G97" s="180">
        <f>('Data Input'!G97-'Data Input'!G96)</f>
        <v>0</v>
      </c>
      <c r="H97" s="180">
        <f>('Data Input'!H97-'Data Input'!H96)</f>
        <v>1243</v>
      </c>
      <c r="I97" s="180">
        <f>('Data Input'!I97-'Data Input'!I96)</f>
        <v>0</v>
      </c>
      <c r="J97" s="180">
        <f>('Data Input'!J97-'Data Input'!J96)</f>
        <v>40568</v>
      </c>
      <c r="K97" s="180">
        <f>('Data Input'!K97-'Data Input'!K96)</f>
        <v>12200</v>
      </c>
      <c r="L97" s="180">
        <f>('Data Input'!L97-'Data Input'!L96)</f>
        <v>95371</v>
      </c>
      <c r="M97" s="180">
        <f>('Data Input'!M97-'Data Input'!M96)</f>
        <v>56381</v>
      </c>
      <c r="N97" s="180">
        <f>('Data Input'!N97-'Data Input'!N96)</f>
        <v>191978</v>
      </c>
      <c r="O97" s="180">
        <f>('Data Input'!O97-'Data Input'!O96)</f>
        <v>5122</v>
      </c>
      <c r="P97" s="180">
        <f>('Data Input'!P97-'Data Input'!P96)</f>
        <v>7869</v>
      </c>
      <c r="Q97" s="180">
        <f>('Data Input'!Q97-'Data Input'!Q96)</f>
        <v>36335</v>
      </c>
      <c r="R97" s="180">
        <f t="shared" si="2"/>
        <v>543624</v>
      </c>
      <c r="S97" s="180">
        <f>('Data Input'!R97-'Data Input'!R96)</f>
        <v>0</v>
      </c>
      <c r="T97" s="180">
        <f t="shared" si="3"/>
        <v>543624</v>
      </c>
      <c r="V97" s="31"/>
    </row>
    <row r="98" spans="1:22" x14ac:dyDescent="0.35">
      <c r="A98" s="112">
        <f>'Data Input'!A98</f>
        <v>44852</v>
      </c>
      <c r="B98" s="180">
        <f>('Data Input'!B98-'Data Input'!B97)</f>
        <v>71920</v>
      </c>
      <c r="C98" s="180">
        <f>('Data Input'!C98-'Data Input'!C97)</f>
        <v>0</v>
      </c>
      <c r="D98" s="180">
        <f>('Data Input'!D98-'Data Input'!D97)</f>
        <v>19464</v>
      </c>
      <c r="E98" s="180">
        <f>('Data Input'!E98-'Data Input'!E97)</f>
        <v>-7112</v>
      </c>
      <c r="F98" s="180">
        <f>('Data Input'!F98-'Data Input'!F97)</f>
        <v>0</v>
      </c>
      <c r="G98" s="180">
        <f>('Data Input'!G98-'Data Input'!G97)</f>
        <v>0</v>
      </c>
      <c r="H98" s="180">
        <f>('Data Input'!H98-'Data Input'!H97)</f>
        <v>10937</v>
      </c>
      <c r="I98" s="180">
        <f>('Data Input'!I98-'Data Input'!I97)</f>
        <v>0</v>
      </c>
      <c r="J98" s="180">
        <f>('Data Input'!J98-'Data Input'!J97)</f>
        <v>101459</v>
      </c>
      <c r="K98" s="180">
        <f>('Data Input'!K98-'Data Input'!K97)</f>
        <v>-9725500</v>
      </c>
      <c r="L98" s="180">
        <f>('Data Input'!L98-'Data Input'!L97)</f>
        <v>29596</v>
      </c>
      <c r="M98" s="180">
        <f>('Data Input'!M98-'Data Input'!M97)</f>
        <v>55137</v>
      </c>
      <c r="N98" s="180">
        <f>('Data Input'!N98-'Data Input'!N97)</f>
        <v>91302</v>
      </c>
      <c r="O98" s="180">
        <f>('Data Input'!O98-'Data Input'!O97)</f>
        <v>5346</v>
      </c>
      <c r="P98" s="180">
        <f>('Data Input'!P98-'Data Input'!P97)</f>
        <v>12835</v>
      </c>
      <c r="Q98" s="180">
        <f>('Data Input'!Q98-'Data Input'!Q97)</f>
        <v>34955</v>
      </c>
      <c r="R98" s="180">
        <f t="shared" si="2"/>
        <v>-9299661</v>
      </c>
      <c r="S98" s="180">
        <f>('Data Input'!R98-'Data Input'!R97)</f>
        <v>0</v>
      </c>
      <c r="T98" s="180">
        <f t="shared" si="3"/>
        <v>-9299661</v>
      </c>
      <c r="V98" s="31"/>
    </row>
    <row r="99" spans="1:22" x14ac:dyDescent="0.35">
      <c r="A99" s="112">
        <f>'Data Input'!A99</f>
        <v>44859</v>
      </c>
      <c r="B99" s="180">
        <f>('Data Input'!B99-'Data Input'!B98)</f>
        <v>71107</v>
      </c>
      <c r="C99" s="180">
        <f>('Data Input'!C99-'Data Input'!C98)</f>
        <v>0</v>
      </c>
      <c r="D99" s="180">
        <f>('Data Input'!D99-'Data Input'!D98)</f>
        <v>5660</v>
      </c>
      <c r="E99" s="180">
        <f>('Data Input'!E99-'Data Input'!E98)</f>
        <v>31391</v>
      </c>
      <c r="F99" s="180">
        <f>('Data Input'!F99-'Data Input'!F98)</f>
        <v>0</v>
      </c>
      <c r="G99" s="180">
        <f>('Data Input'!G99-'Data Input'!G98)</f>
        <v>0</v>
      </c>
      <c r="H99" s="180">
        <f>('Data Input'!H99-'Data Input'!H98)</f>
        <v>3440</v>
      </c>
      <c r="I99" s="180">
        <f>('Data Input'!I99-'Data Input'!I98)</f>
        <v>0</v>
      </c>
      <c r="J99" s="180">
        <f>('Data Input'!J99-'Data Input'!J98)</f>
        <v>50007</v>
      </c>
      <c r="K99" s="180">
        <f>('Data Input'!K99-'Data Input'!K98)</f>
        <v>130190</v>
      </c>
      <c r="L99" s="180">
        <f>('Data Input'!L99-'Data Input'!L98)</f>
        <v>0</v>
      </c>
      <c r="M99" s="180">
        <f>('Data Input'!M99-'Data Input'!M98)</f>
        <v>56333</v>
      </c>
      <c r="N99" s="180">
        <f>('Data Input'!N99-'Data Input'!N98)</f>
        <v>141970</v>
      </c>
      <c r="O99" s="180">
        <f>('Data Input'!O99-'Data Input'!O98)</f>
        <v>5898</v>
      </c>
      <c r="P99" s="180">
        <f>('Data Input'!P99-'Data Input'!P98)</f>
        <v>10402</v>
      </c>
      <c r="Q99" s="180">
        <f>('Data Input'!Q99-'Data Input'!Q98)</f>
        <v>34010</v>
      </c>
      <c r="R99" s="180">
        <f t="shared" si="2"/>
        <v>540408</v>
      </c>
      <c r="S99" s="180">
        <f>('Data Input'!R99-'Data Input'!R98)</f>
        <v>91000000</v>
      </c>
      <c r="T99" s="180">
        <f t="shared" si="3"/>
        <v>-90459592</v>
      </c>
      <c r="V99" s="31"/>
    </row>
    <row r="100" spans="1:22" x14ac:dyDescent="0.35">
      <c r="A100" s="112">
        <f>'Data Input'!A100</f>
        <v>44866</v>
      </c>
      <c r="B100" s="180">
        <f>('Data Input'!B100-'Data Input'!B99)</f>
        <v>71280</v>
      </c>
      <c r="C100" s="180">
        <f>('Data Input'!C100-'Data Input'!C99)</f>
        <v>0</v>
      </c>
      <c r="D100" s="180">
        <f>('Data Input'!D100-'Data Input'!D99)</f>
        <v>11770</v>
      </c>
      <c r="E100" s="180">
        <f>('Data Input'!E100-'Data Input'!E99)</f>
        <v>31583</v>
      </c>
      <c r="F100" s="180">
        <f>('Data Input'!F100-'Data Input'!F99)</f>
        <v>0</v>
      </c>
      <c r="G100" s="180">
        <f>('Data Input'!G100-'Data Input'!G99)</f>
        <v>0</v>
      </c>
      <c r="H100" s="180">
        <f>('Data Input'!H100-'Data Input'!H99)</f>
        <v>5580</v>
      </c>
      <c r="I100" s="180">
        <f>('Data Input'!I100-'Data Input'!I99)</f>
        <v>0</v>
      </c>
      <c r="J100" s="180">
        <f>('Data Input'!J100-'Data Input'!J99)</f>
        <v>86371</v>
      </c>
      <c r="K100" s="180">
        <f>('Data Input'!K100-'Data Input'!K99)</f>
        <v>127180</v>
      </c>
      <c r="L100" s="180">
        <f>('Data Input'!L100-'Data Input'!L99)</f>
        <v>0</v>
      </c>
      <c r="M100" s="180">
        <f>('Data Input'!M100-'Data Input'!M99)</f>
        <v>56514</v>
      </c>
      <c r="N100" s="180">
        <f>('Data Input'!N100-'Data Input'!N99)</f>
        <v>82480</v>
      </c>
      <c r="O100" s="180">
        <f>('Data Input'!O100-'Data Input'!O99)</f>
        <v>2984</v>
      </c>
      <c r="P100" s="180">
        <f>('Data Input'!P100-'Data Input'!P99)</f>
        <v>10564</v>
      </c>
      <c r="Q100" s="180">
        <f>('Data Input'!Q100-'Data Input'!Q99)</f>
        <v>33950</v>
      </c>
      <c r="R100" s="180">
        <f t="shared" si="2"/>
        <v>520256</v>
      </c>
      <c r="S100" s="180">
        <f>('Data Input'!R100-'Data Input'!R99)</f>
        <v>-91000000</v>
      </c>
      <c r="T100" s="180">
        <f t="shared" si="3"/>
        <v>91520256</v>
      </c>
      <c r="V100" s="31"/>
    </row>
    <row r="101" spans="1:22" x14ac:dyDescent="0.35">
      <c r="A101" s="112">
        <f>'Data Input'!A101</f>
        <v>44873</v>
      </c>
      <c r="B101" s="180">
        <f>('Data Input'!B101-'Data Input'!B100)</f>
        <v>73716</v>
      </c>
      <c r="C101" s="180">
        <f>('Data Input'!C101-'Data Input'!C100)</f>
        <v>0</v>
      </c>
      <c r="D101" s="180">
        <f>('Data Input'!D101-'Data Input'!D100)</f>
        <v>11080</v>
      </c>
      <c r="E101" s="180">
        <f>('Data Input'!E101-'Data Input'!E100)</f>
        <v>29804</v>
      </c>
      <c r="F101" s="180">
        <f>('Data Input'!F101-'Data Input'!F100)</f>
        <v>0</v>
      </c>
      <c r="G101" s="180">
        <f>('Data Input'!G101-'Data Input'!G100)</f>
        <v>0</v>
      </c>
      <c r="H101" s="180">
        <f>('Data Input'!H101-'Data Input'!H100)</f>
        <v>5430</v>
      </c>
      <c r="I101" s="180">
        <f>('Data Input'!I101-'Data Input'!I100)</f>
        <v>0</v>
      </c>
      <c r="J101" s="180">
        <f>('Data Input'!J101-'Data Input'!J100)</f>
        <v>71772</v>
      </c>
      <c r="K101" s="180">
        <f>('Data Input'!K101-'Data Input'!K100)</f>
        <v>122030</v>
      </c>
      <c r="L101" s="180">
        <f>('Data Input'!L101-'Data Input'!L100)</f>
        <v>40270</v>
      </c>
      <c r="M101" s="180">
        <f>('Data Input'!M101-'Data Input'!M100)</f>
        <v>56389</v>
      </c>
      <c r="N101" s="180">
        <f>('Data Input'!N101-'Data Input'!N100)</f>
        <v>129690</v>
      </c>
      <c r="O101" s="180">
        <f>('Data Input'!O101-'Data Input'!O100)</f>
        <v>4710</v>
      </c>
      <c r="P101" s="180">
        <f>('Data Input'!P101-'Data Input'!P100)</f>
        <v>10065</v>
      </c>
      <c r="Q101" s="180">
        <f>('Data Input'!Q101-'Data Input'!Q100)</f>
        <v>31910</v>
      </c>
      <c r="R101" s="180">
        <f t="shared" si="2"/>
        <v>586866</v>
      </c>
      <c r="S101" s="180">
        <f>('Data Input'!R101-'Data Input'!R100)</f>
        <v>0</v>
      </c>
      <c r="T101" s="180">
        <f t="shared" si="3"/>
        <v>586866</v>
      </c>
      <c r="V101" s="31"/>
    </row>
    <row r="102" spans="1:22" x14ac:dyDescent="0.35">
      <c r="A102" s="112">
        <f>'Data Input'!A102</f>
        <v>44880</v>
      </c>
      <c r="B102" s="180">
        <f>('Data Input'!B102-'Data Input'!B101)</f>
        <v>73595</v>
      </c>
      <c r="C102" s="180">
        <f>('Data Input'!C102-'Data Input'!C101)</f>
        <v>132418</v>
      </c>
      <c r="D102" s="180">
        <f>('Data Input'!D102-'Data Input'!D101)</f>
        <v>10900</v>
      </c>
      <c r="E102" s="180">
        <f>('Data Input'!E102-'Data Input'!E101)</f>
        <v>29533</v>
      </c>
      <c r="F102" s="180">
        <f>('Data Input'!F102-'Data Input'!F101)</f>
        <v>0</v>
      </c>
      <c r="G102" s="180">
        <f>('Data Input'!G102-'Data Input'!G101)</f>
        <v>0</v>
      </c>
      <c r="H102" s="180">
        <f>('Data Input'!H102-'Data Input'!H101)</f>
        <v>5380</v>
      </c>
      <c r="I102" s="180">
        <f>('Data Input'!I102-'Data Input'!I101)</f>
        <v>0</v>
      </c>
      <c r="J102" s="180">
        <f>('Data Input'!J102-'Data Input'!J101)</f>
        <v>116749</v>
      </c>
      <c r="K102" s="180">
        <f>('Data Input'!K102-'Data Input'!K101)</f>
        <v>120060</v>
      </c>
      <c r="L102" s="180">
        <f>('Data Input'!L102-'Data Input'!L101)</f>
        <v>0</v>
      </c>
      <c r="M102" s="180">
        <f>('Data Input'!M102-'Data Input'!M101)</f>
        <v>56996</v>
      </c>
      <c r="N102" s="180">
        <f>('Data Input'!N102-'Data Input'!N101)</f>
        <v>156400</v>
      </c>
      <c r="O102" s="180">
        <f>('Data Input'!O102-'Data Input'!O101)</f>
        <v>4790</v>
      </c>
      <c r="P102" s="180">
        <f>('Data Input'!P102-'Data Input'!P101)</f>
        <v>10214</v>
      </c>
      <c r="Q102" s="180">
        <f>('Data Input'!Q102-'Data Input'!Q101)</f>
        <v>30490</v>
      </c>
      <c r="R102" s="180">
        <f t="shared" si="2"/>
        <v>747525</v>
      </c>
      <c r="S102" s="180">
        <f>('Data Input'!R102-'Data Input'!R101)</f>
        <v>0</v>
      </c>
      <c r="T102" s="180">
        <f t="shared" si="3"/>
        <v>747525</v>
      </c>
      <c r="V102" s="31"/>
    </row>
    <row r="103" spans="1:22" x14ac:dyDescent="0.35">
      <c r="A103" s="112">
        <f>'Data Input'!A103</f>
        <v>44887</v>
      </c>
      <c r="B103" s="180">
        <f>('Data Input'!B103-'Data Input'!B102)</f>
        <v>71137</v>
      </c>
      <c r="C103" s="180">
        <f>('Data Input'!C103-'Data Input'!C102)</f>
        <v>0</v>
      </c>
      <c r="D103" s="180">
        <f>('Data Input'!D103-'Data Input'!D102)</f>
        <v>9074</v>
      </c>
      <c r="E103" s="180">
        <f>('Data Input'!E103-'Data Input'!E102)</f>
        <v>30104</v>
      </c>
      <c r="F103" s="180">
        <f>('Data Input'!F103-'Data Input'!F102)</f>
        <v>0</v>
      </c>
      <c r="G103" s="180">
        <f>('Data Input'!G103-'Data Input'!G102)</f>
        <v>0</v>
      </c>
      <c r="H103" s="180">
        <f>('Data Input'!H103-'Data Input'!H102)</f>
        <v>4777</v>
      </c>
      <c r="I103" s="180">
        <f>('Data Input'!I103-'Data Input'!I102)</f>
        <v>0</v>
      </c>
      <c r="J103" s="180">
        <f>('Data Input'!J103-'Data Input'!J102)</f>
        <v>75005</v>
      </c>
      <c r="K103" s="180">
        <f>('Data Input'!K103-'Data Input'!K102)</f>
        <v>118475</v>
      </c>
      <c r="L103" s="180">
        <f>('Data Input'!L103-'Data Input'!L102)</f>
        <v>55078</v>
      </c>
      <c r="M103" s="180">
        <f>('Data Input'!M103-'Data Input'!M102)</f>
        <v>56823</v>
      </c>
      <c r="N103" s="180">
        <f>('Data Input'!N103-'Data Input'!N102)</f>
        <v>123735</v>
      </c>
      <c r="O103" s="180">
        <f>('Data Input'!O103-'Data Input'!O102)</f>
        <v>6627</v>
      </c>
      <c r="P103" s="180">
        <f>('Data Input'!P103-'Data Input'!P102)</f>
        <v>8989</v>
      </c>
      <c r="Q103" s="180">
        <f>('Data Input'!Q103-'Data Input'!Q102)</f>
        <v>33900</v>
      </c>
      <c r="R103" s="180">
        <f t="shared" si="2"/>
        <v>593724</v>
      </c>
      <c r="S103" s="180">
        <f>('Data Input'!R103-'Data Input'!R102)</f>
        <v>0</v>
      </c>
      <c r="T103" s="180">
        <f t="shared" si="3"/>
        <v>593724</v>
      </c>
      <c r="V103" s="31"/>
    </row>
    <row r="104" spans="1:22" x14ac:dyDescent="0.35">
      <c r="A104" s="112">
        <f>'Data Input'!A104</f>
        <v>44894</v>
      </c>
      <c r="B104" s="180">
        <f>('Data Input'!B104-'Data Input'!B103)</f>
        <v>71573</v>
      </c>
      <c r="C104" s="180">
        <f>('Data Input'!C104-'Data Input'!C103)</f>
        <v>0</v>
      </c>
      <c r="D104" s="180">
        <f>('Data Input'!D104-'Data Input'!D103)</f>
        <v>14266</v>
      </c>
      <c r="E104" s="180">
        <f>('Data Input'!E104-'Data Input'!E103)</f>
        <v>24847</v>
      </c>
      <c r="F104" s="180">
        <f>('Data Input'!F104-'Data Input'!F103)</f>
        <v>0</v>
      </c>
      <c r="G104" s="180">
        <f>('Data Input'!G104-'Data Input'!G103)</f>
        <v>0</v>
      </c>
      <c r="H104" s="180">
        <f>('Data Input'!H104-'Data Input'!H103)</f>
        <v>5653</v>
      </c>
      <c r="I104" s="180">
        <f>('Data Input'!I104-'Data Input'!I103)</f>
        <v>0</v>
      </c>
      <c r="J104" s="180">
        <f>('Data Input'!J104-'Data Input'!J103)</f>
        <v>8182</v>
      </c>
      <c r="K104" s="180">
        <f>('Data Input'!K104-'Data Input'!K103)</f>
        <v>117345</v>
      </c>
      <c r="L104" s="180">
        <f>('Data Input'!L104-'Data Input'!L103)</f>
        <v>95123</v>
      </c>
      <c r="M104" s="180">
        <f>('Data Input'!M104-'Data Input'!M103)</f>
        <v>57710</v>
      </c>
      <c r="N104" s="180">
        <f>('Data Input'!N104-'Data Input'!N103)</f>
        <v>100175</v>
      </c>
      <c r="O104" s="180">
        <f>('Data Input'!O104-'Data Input'!O103)</f>
        <v>2913</v>
      </c>
      <c r="P104" s="180">
        <f>('Data Input'!P104-'Data Input'!P103)</f>
        <v>11483</v>
      </c>
      <c r="Q104" s="180">
        <f>('Data Input'!Q104-'Data Input'!Q103)</f>
        <v>22980</v>
      </c>
      <c r="R104" s="180">
        <f t="shared" si="2"/>
        <v>532250</v>
      </c>
      <c r="S104" s="180">
        <f>('Data Input'!R104-'Data Input'!R103)</f>
        <v>0</v>
      </c>
      <c r="T104" s="180">
        <f t="shared" si="3"/>
        <v>532250</v>
      </c>
      <c r="V104" s="31"/>
    </row>
    <row r="105" spans="1:22" x14ac:dyDescent="0.35">
      <c r="A105" s="112">
        <f>'Data Input'!A105</f>
        <v>44901</v>
      </c>
      <c r="B105" s="180">
        <f>('Data Input'!B105-'Data Input'!B104)</f>
        <v>67844</v>
      </c>
      <c r="C105" s="180">
        <f>('Data Input'!C105-'Data Input'!C104)</f>
        <v>0</v>
      </c>
      <c r="D105" s="180">
        <f>('Data Input'!D105-'Data Input'!D104)</f>
        <v>20995</v>
      </c>
      <c r="E105" s="180">
        <f>('Data Input'!E105-'Data Input'!E104)</f>
        <v>19901</v>
      </c>
      <c r="F105" s="180">
        <f>('Data Input'!F105-'Data Input'!F104)</f>
        <v>0</v>
      </c>
      <c r="G105" s="180">
        <f>('Data Input'!G105-'Data Input'!G104)</f>
        <v>0</v>
      </c>
      <c r="H105" s="180">
        <f>('Data Input'!H105-'Data Input'!H104)</f>
        <v>5090</v>
      </c>
      <c r="I105" s="180">
        <f>('Data Input'!I105-'Data Input'!I104)</f>
        <v>0</v>
      </c>
      <c r="J105" s="180">
        <f>('Data Input'!J105-'Data Input'!J104)</f>
        <v>11067</v>
      </c>
      <c r="K105" s="180">
        <f>('Data Input'!K105-'Data Input'!K104)</f>
        <v>112670</v>
      </c>
      <c r="L105" s="180">
        <f>('Data Input'!L105-'Data Input'!L104)</f>
        <v>90100</v>
      </c>
      <c r="M105" s="180">
        <f>('Data Input'!M105-'Data Input'!M104)</f>
        <v>56437</v>
      </c>
      <c r="N105" s="180">
        <f>('Data Input'!N105-'Data Input'!N104)</f>
        <v>92167</v>
      </c>
      <c r="O105" s="180">
        <f>('Data Input'!O105-'Data Input'!O104)</f>
        <v>1990</v>
      </c>
      <c r="P105" s="180">
        <f>('Data Input'!P105-'Data Input'!P104)</f>
        <v>11098</v>
      </c>
      <c r="Q105" s="180">
        <f>('Data Input'!Q105-'Data Input'!Q104)</f>
        <v>28630</v>
      </c>
      <c r="R105" s="180">
        <f t="shared" si="2"/>
        <v>517989</v>
      </c>
      <c r="S105" s="180">
        <f>('Data Input'!R105-'Data Input'!R104)</f>
        <v>0</v>
      </c>
      <c r="T105" s="180">
        <f t="shared" si="3"/>
        <v>517989</v>
      </c>
      <c r="V105" s="31"/>
    </row>
    <row r="106" spans="1:22" x14ac:dyDescent="0.35">
      <c r="A106" s="112">
        <f>'Data Input'!A106</f>
        <v>44908</v>
      </c>
      <c r="B106" s="180">
        <f>('Data Input'!B106-'Data Input'!B105)</f>
        <v>68772</v>
      </c>
      <c r="C106" s="180">
        <f>('Data Input'!C106-'Data Input'!C105)</f>
        <v>0</v>
      </c>
      <c r="D106" s="180">
        <f>('Data Input'!D106-'Data Input'!D105)</f>
        <v>15039</v>
      </c>
      <c r="E106" s="180">
        <f>('Data Input'!E106-'Data Input'!E105)</f>
        <v>21059</v>
      </c>
      <c r="F106" s="180">
        <f>('Data Input'!F106-'Data Input'!F105)</f>
        <v>0</v>
      </c>
      <c r="G106" s="180">
        <f>('Data Input'!G106-'Data Input'!G105)</f>
        <v>0</v>
      </c>
      <c r="H106" s="180">
        <f>('Data Input'!H106-'Data Input'!H105)</f>
        <v>5172</v>
      </c>
      <c r="I106" s="180">
        <f>('Data Input'!I106-'Data Input'!I105)</f>
        <v>0</v>
      </c>
      <c r="J106" s="180">
        <f>('Data Input'!J106-'Data Input'!J105)</f>
        <v>11457</v>
      </c>
      <c r="K106" s="180">
        <f>('Data Input'!K106-'Data Input'!K105)</f>
        <v>114320</v>
      </c>
      <c r="L106" s="180">
        <f>('Data Input'!L106-'Data Input'!L105)</f>
        <v>91777</v>
      </c>
      <c r="M106" s="180">
        <f>('Data Input'!M106-'Data Input'!M105)</f>
        <v>57006</v>
      </c>
      <c r="N106" s="180">
        <f>('Data Input'!N106-'Data Input'!N105)</f>
        <v>112978</v>
      </c>
      <c r="O106" s="180">
        <f>('Data Input'!O106-'Data Input'!O105)</f>
        <v>3097</v>
      </c>
      <c r="P106" s="180">
        <f>('Data Input'!P106-'Data Input'!P105)</f>
        <v>10203</v>
      </c>
      <c r="Q106" s="180">
        <f>('Data Input'!Q106-'Data Input'!Q105)</f>
        <v>29870</v>
      </c>
      <c r="R106" s="180">
        <f t="shared" si="2"/>
        <v>540750</v>
      </c>
      <c r="S106" s="180">
        <f>('Data Input'!R106-'Data Input'!R105)</f>
        <v>0</v>
      </c>
      <c r="T106" s="180">
        <f t="shared" si="3"/>
        <v>540750</v>
      </c>
      <c r="V106" s="31"/>
    </row>
    <row r="107" spans="1:22" x14ac:dyDescent="0.35">
      <c r="A107" s="112">
        <f>'Data Input'!A107</f>
        <v>44915</v>
      </c>
      <c r="B107" s="180">
        <f>('Data Input'!B107-'Data Input'!B106)</f>
        <v>68230</v>
      </c>
      <c r="C107" s="180">
        <f>('Data Input'!C107-'Data Input'!C106)</f>
        <v>-9780353</v>
      </c>
      <c r="D107" s="180">
        <f>('Data Input'!D107-'Data Input'!D106)</f>
        <v>-27894</v>
      </c>
      <c r="E107" s="180">
        <f>('Data Input'!E107-'Data Input'!E106)</f>
        <v>38889</v>
      </c>
      <c r="F107" s="180">
        <f>('Data Input'!F107-'Data Input'!F106)</f>
        <v>0</v>
      </c>
      <c r="G107" s="180">
        <f>('Data Input'!G107-'Data Input'!G106)</f>
        <v>0</v>
      </c>
      <c r="H107" s="180">
        <f>('Data Input'!H107-'Data Input'!H106)</f>
        <v>5088</v>
      </c>
      <c r="I107" s="180">
        <f>('Data Input'!I107-'Data Input'!I106)</f>
        <v>0</v>
      </c>
      <c r="J107" s="180">
        <f>('Data Input'!J107-'Data Input'!J106)</f>
        <v>183477</v>
      </c>
      <c r="K107" s="180">
        <f>('Data Input'!K107-'Data Input'!K106)</f>
        <v>1328</v>
      </c>
      <c r="L107" s="180">
        <f>('Data Input'!L107-'Data Input'!L106)</f>
        <v>92135</v>
      </c>
      <c r="M107" s="180">
        <f>('Data Input'!M107-'Data Input'!M106)</f>
        <v>57841</v>
      </c>
      <c r="N107" s="180">
        <f>('Data Input'!N107-'Data Input'!N106)</f>
        <v>100824</v>
      </c>
      <c r="O107" s="180">
        <f>('Data Input'!O107-'Data Input'!O106)</f>
        <v>3748</v>
      </c>
      <c r="P107" s="180">
        <f>('Data Input'!P107-'Data Input'!P106)</f>
        <v>9336</v>
      </c>
      <c r="Q107" s="180">
        <f>('Data Input'!Q107-'Data Input'!Q106)</f>
        <v>30220</v>
      </c>
      <c r="R107" s="180">
        <f t="shared" si="2"/>
        <v>-9217131</v>
      </c>
      <c r="S107" s="180">
        <f>('Data Input'!R107-'Data Input'!R106)</f>
        <v>0</v>
      </c>
      <c r="T107" s="180">
        <f t="shared" si="3"/>
        <v>-9217131</v>
      </c>
      <c r="V107" s="31"/>
    </row>
    <row r="108" spans="1:22" x14ac:dyDescent="0.35">
      <c r="A108" s="112">
        <f>'Data Input'!A108</f>
        <v>44922</v>
      </c>
      <c r="B108" s="180">
        <f>('Data Input'!B108-'Data Input'!B107)</f>
        <v>5121</v>
      </c>
      <c r="C108" s="180">
        <f>('Data Input'!C108-'Data Input'!C107)</f>
        <v>22253</v>
      </c>
      <c r="D108" s="180">
        <f>('Data Input'!D108-'Data Input'!D107)</f>
        <v>0</v>
      </c>
      <c r="E108" s="180">
        <f>('Data Input'!E108-'Data Input'!E107)</f>
        <v>12662</v>
      </c>
      <c r="F108" s="180">
        <f>('Data Input'!F108-'Data Input'!F107)</f>
        <v>0</v>
      </c>
      <c r="G108" s="180">
        <f>('Data Input'!G108-'Data Input'!G107)</f>
        <v>-100000</v>
      </c>
      <c r="H108" s="180">
        <f>('Data Input'!H108-'Data Input'!H107)</f>
        <v>5160</v>
      </c>
      <c r="I108" s="180">
        <f>('Data Input'!I108-'Data Input'!I107)</f>
        <v>0</v>
      </c>
      <c r="J108" s="180">
        <f>('Data Input'!J108-'Data Input'!J107)</f>
        <v>113219</v>
      </c>
      <c r="K108" s="180">
        <f>('Data Input'!K108-'Data Input'!K107)</f>
        <v>216842</v>
      </c>
      <c r="L108" s="180">
        <f>('Data Input'!L108-'Data Input'!L107)</f>
        <v>90050</v>
      </c>
      <c r="M108" s="180">
        <f>('Data Input'!M108-'Data Input'!M107)</f>
        <v>55991</v>
      </c>
      <c r="N108" s="180">
        <f>('Data Input'!N108-'Data Input'!N107)</f>
        <v>242501</v>
      </c>
      <c r="O108" s="180">
        <f>('Data Input'!O108-'Data Input'!O107)</f>
        <v>10695</v>
      </c>
      <c r="P108" s="180">
        <f>('Data Input'!P108-'Data Input'!P107)</f>
        <v>10104</v>
      </c>
      <c r="Q108" s="180">
        <f>('Data Input'!Q108-'Data Input'!Q107)</f>
        <v>30230</v>
      </c>
      <c r="R108" s="180">
        <f t="shared" si="2"/>
        <v>714828</v>
      </c>
      <c r="S108" s="180">
        <f>('Data Input'!R108-'Data Input'!R107)</f>
        <v>0</v>
      </c>
      <c r="T108" s="180">
        <f t="shared" si="3"/>
        <v>714828</v>
      </c>
      <c r="V108" s="31"/>
    </row>
    <row r="109" spans="1:22" x14ac:dyDescent="0.35">
      <c r="A109" s="112">
        <f>'Data Input'!A109</f>
        <v>44929</v>
      </c>
      <c r="B109" s="180">
        <f>('Data Input'!B109-'Data Input'!B108)</f>
        <v>19387</v>
      </c>
      <c r="C109" s="180">
        <f>('Data Input'!C109-'Data Input'!C108)</f>
        <v>10346</v>
      </c>
      <c r="D109" s="180">
        <f>('Data Input'!D109-'Data Input'!D108)</f>
        <v>0</v>
      </c>
      <c r="E109" s="180">
        <f>('Data Input'!E109-'Data Input'!E108)</f>
        <v>12335</v>
      </c>
      <c r="F109" s="180">
        <f>('Data Input'!F109-'Data Input'!F108)</f>
        <v>19519</v>
      </c>
      <c r="G109" s="180">
        <f>('Data Input'!G109-'Data Input'!G108)</f>
        <v>0</v>
      </c>
      <c r="H109" s="180">
        <f>('Data Input'!H109-'Data Input'!H108)</f>
        <v>4813</v>
      </c>
      <c r="I109" s="180">
        <f>('Data Input'!I109-'Data Input'!I108)</f>
        <v>0</v>
      </c>
      <c r="J109" s="180">
        <f>('Data Input'!J109-'Data Input'!J108)</f>
        <v>100956</v>
      </c>
      <c r="K109" s="180">
        <f>('Data Input'!K109-'Data Input'!K108)</f>
        <v>37405</v>
      </c>
      <c r="L109" s="180">
        <f>('Data Input'!L109-'Data Input'!L108)</f>
        <v>71985</v>
      </c>
      <c r="M109" s="180">
        <f>('Data Input'!M109-'Data Input'!M108)</f>
        <v>29480</v>
      </c>
      <c r="N109" s="180">
        <f>('Data Input'!N109-'Data Input'!N108)</f>
        <v>51350</v>
      </c>
      <c r="O109" s="180">
        <f>('Data Input'!O109-'Data Input'!O108)</f>
        <v>8045</v>
      </c>
      <c r="P109" s="180">
        <f>('Data Input'!P109-'Data Input'!P108)</f>
        <v>8842</v>
      </c>
      <c r="Q109" s="180">
        <f>('Data Input'!Q109-'Data Input'!Q108)</f>
        <v>22124</v>
      </c>
      <c r="R109" s="180">
        <f t="shared" si="2"/>
        <v>396587</v>
      </c>
      <c r="S109" s="180">
        <f>('Data Input'!R109-'Data Input'!R108)</f>
        <v>0</v>
      </c>
      <c r="T109" s="180">
        <f t="shared" si="3"/>
        <v>396587</v>
      </c>
      <c r="V109" s="31"/>
    </row>
    <row r="110" spans="1:22" x14ac:dyDescent="0.35">
      <c r="A110" s="112">
        <f>'Data Input'!A110</f>
        <v>44937</v>
      </c>
      <c r="B110" s="180">
        <f>('Data Input'!B110-'Data Input'!B109)</f>
        <v>116720</v>
      </c>
      <c r="C110" s="180">
        <f>('Data Input'!C110-'Data Input'!C109)</f>
        <v>9124</v>
      </c>
      <c r="D110" s="180">
        <f>('Data Input'!D110-'Data Input'!D109)</f>
        <v>0</v>
      </c>
      <c r="E110" s="180">
        <f>('Data Input'!E110-'Data Input'!E109)</f>
        <v>29649</v>
      </c>
      <c r="F110" s="180">
        <f>('Data Input'!F110-'Data Input'!F109)</f>
        <v>1991</v>
      </c>
      <c r="G110" s="180">
        <f>('Data Input'!G110-'Data Input'!G109)</f>
        <v>0</v>
      </c>
      <c r="H110" s="180">
        <f>('Data Input'!H110-'Data Input'!H109)</f>
        <v>6617</v>
      </c>
      <c r="I110" s="180">
        <f>('Data Input'!I110-'Data Input'!I109)</f>
        <v>0</v>
      </c>
      <c r="J110" s="180">
        <f>('Data Input'!J110-'Data Input'!J109)</f>
        <v>19655</v>
      </c>
      <c r="K110" s="180">
        <f>('Data Input'!K110-'Data Input'!K109)</f>
        <v>187435</v>
      </c>
      <c r="L110" s="180">
        <f>('Data Input'!L110-'Data Input'!L109)</f>
        <v>123963</v>
      </c>
      <c r="M110" s="180">
        <f>('Data Input'!M110-'Data Input'!M109)</f>
        <v>92128</v>
      </c>
      <c r="N110" s="180">
        <f>('Data Input'!N110-'Data Input'!N109)</f>
        <v>251040</v>
      </c>
      <c r="O110" s="180">
        <f>('Data Input'!O110-'Data Input'!O109)</f>
        <v>5065</v>
      </c>
      <c r="P110" s="180">
        <f>('Data Input'!P110-'Data Input'!P109)</f>
        <v>12751</v>
      </c>
      <c r="Q110" s="180">
        <f>('Data Input'!Q110-'Data Input'!Q109)</f>
        <v>44876</v>
      </c>
      <c r="R110" s="180">
        <f t="shared" si="2"/>
        <v>901014</v>
      </c>
      <c r="S110" s="180">
        <f>('Data Input'!R110-'Data Input'!R109)</f>
        <v>0</v>
      </c>
      <c r="T110" s="180">
        <f t="shared" si="3"/>
        <v>901014</v>
      </c>
      <c r="V110" s="31"/>
    </row>
    <row r="111" spans="1:22" x14ac:dyDescent="0.35">
      <c r="A111" s="112">
        <f>'Data Input'!A111</f>
        <v>44944</v>
      </c>
      <c r="B111" s="180">
        <f>('Data Input'!B111-'Data Input'!B110)</f>
        <v>73518</v>
      </c>
      <c r="C111" s="180">
        <f>('Data Input'!C111-'Data Input'!C110)</f>
        <v>9430</v>
      </c>
      <c r="D111" s="180">
        <f>('Data Input'!D111-'Data Input'!D110)</f>
        <v>3600</v>
      </c>
      <c r="E111" s="180">
        <f>('Data Input'!E111-'Data Input'!E110)</f>
        <v>-13734</v>
      </c>
      <c r="F111" s="180">
        <f>('Data Input'!F111-'Data Input'!F110)</f>
        <v>9191</v>
      </c>
      <c r="G111" s="180">
        <f>('Data Input'!G111-'Data Input'!G110)</f>
        <v>0</v>
      </c>
      <c r="H111" s="180">
        <f>('Data Input'!H111-'Data Input'!H110)</f>
        <v>8470</v>
      </c>
      <c r="I111" s="180">
        <f>('Data Input'!I111-'Data Input'!I110)</f>
        <v>0</v>
      </c>
      <c r="J111" s="180">
        <f>('Data Input'!J111-'Data Input'!J110)</f>
        <v>33473</v>
      </c>
      <c r="K111" s="180">
        <f>('Data Input'!K111-'Data Input'!K110)</f>
        <v>89510</v>
      </c>
      <c r="L111" s="180">
        <f>('Data Input'!L111-'Data Input'!L110)</f>
        <v>78015</v>
      </c>
      <c r="M111" s="180">
        <f>('Data Input'!M111-'Data Input'!M110)</f>
        <v>48800</v>
      </c>
      <c r="N111" s="180">
        <f>('Data Input'!N111-'Data Input'!N110)</f>
        <v>123160</v>
      </c>
      <c r="O111" s="180">
        <f>('Data Input'!O111-'Data Input'!O110)</f>
        <v>10720</v>
      </c>
      <c r="P111" s="180">
        <f>('Data Input'!P111-'Data Input'!P110)</f>
        <v>8730</v>
      </c>
      <c r="Q111" s="180">
        <f>('Data Input'!Q111-'Data Input'!Q110)</f>
        <v>27580</v>
      </c>
      <c r="R111" s="180">
        <f t="shared" si="2"/>
        <v>510463</v>
      </c>
      <c r="S111" s="180">
        <f>('Data Input'!R111-'Data Input'!R110)</f>
        <v>0</v>
      </c>
      <c r="T111" s="180">
        <f t="shared" si="3"/>
        <v>510463</v>
      </c>
    </row>
    <row r="112" spans="1:22" x14ac:dyDescent="0.35">
      <c r="A112" s="112">
        <f>'Data Input'!A112</f>
        <v>44950</v>
      </c>
      <c r="B112" s="180">
        <f>('Data Input'!B112-'Data Input'!B111)</f>
        <v>1620</v>
      </c>
      <c r="C112" s="180">
        <f>('Data Input'!C112-'Data Input'!C111)</f>
        <v>11161</v>
      </c>
      <c r="D112" s="180">
        <f>('Data Input'!D112-'Data Input'!D111)</f>
        <v>120</v>
      </c>
      <c r="E112" s="180">
        <f>('Data Input'!E112-'Data Input'!E111)</f>
        <v>17378</v>
      </c>
      <c r="F112" s="180">
        <f>('Data Input'!F112-'Data Input'!F111)</f>
        <v>8155</v>
      </c>
      <c r="G112" s="180">
        <f>('Data Input'!G112-'Data Input'!G111)</f>
        <v>0</v>
      </c>
      <c r="H112" s="180">
        <f>('Data Input'!H112-'Data Input'!H111)</f>
        <v>24930</v>
      </c>
      <c r="I112" s="180">
        <f>('Data Input'!I112-'Data Input'!I111)</f>
        <v>0</v>
      </c>
      <c r="J112" s="180">
        <f>('Data Input'!J112-'Data Input'!J111)</f>
        <v>39959</v>
      </c>
      <c r="K112" s="180">
        <f>('Data Input'!K112-'Data Input'!K111)</f>
        <v>85840</v>
      </c>
      <c r="L112" s="180">
        <f>('Data Input'!L112-'Data Input'!L111)</f>
        <v>70297</v>
      </c>
      <c r="M112" s="180">
        <f>('Data Input'!M112-'Data Input'!M111)</f>
        <v>30756</v>
      </c>
      <c r="N112" s="180">
        <f>('Data Input'!N112-'Data Input'!N111)</f>
        <v>-190</v>
      </c>
      <c r="O112" s="180">
        <f>('Data Input'!O112-'Data Input'!O111)</f>
        <v>9630</v>
      </c>
      <c r="P112" s="180">
        <f>('Data Input'!P112-'Data Input'!P111)</f>
        <v>710</v>
      </c>
      <c r="Q112" s="180">
        <f>('Data Input'!Q112-'Data Input'!Q111)</f>
        <v>26730</v>
      </c>
      <c r="R112" s="180">
        <f t="shared" si="2"/>
        <v>327096</v>
      </c>
      <c r="S112" s="180">
        <f>('Data Input'!R112-'Data Input'!R111)</f>
        <v>1984400</v>
      </c>
      <c r="T112" s="180">
        <f t="shared" si="3"/>
        <v>-1657304</v>
      </c>
    </row>
    <row r="113" spans="1:20" x14ac:dyDescent="0.35">
      <c r="A113" s="112">
        <f>'Data Input'!A113</f>
        <v>44957</v>
      </c>
      <c r="B113" s="180">
        <f>('Data Input'!B113-'Data Input'!B112)</f>
        <v>331</v>
      </c>
      <c r="C113" s="180">
        <f>('Data Input'!C113-'Data Input'!C112)</f>
        <v>10009</v>
      </c>
      <c r="D113" s="180">
        <f>('Data Input'!D113-'Data Input'!D112)</f>
        <v>-50</v>
      </c>
      <c r="E113" s="180">
        <f>('Data Input'!E113-'Data Input'!E112)</f>
        <v>78985</v>
      </c>
      <c r="F113" s="180">
        <f>('Data Input'!F113-'Data Input'!F112)</f>
        <v>7948</v>
      </c>
      <c r="G113" s="180">
        <f>('Data Input'!G113-'Data Input'!G112)</f>
        <v>0</v>
      </c>
      <c r="H113" s="180">
        <f>('Data Input'!H113-'Data Input'!H112)</f>
        <v>44439</v>
      </c>
      <c r="I113" s="180">
        <f>('Data Input'!I113-'Data Input'!I112)</f>
        <v>0</v>
      </c>
      <c r="J113" s="180">
        <f>('Data Input'!J113-'Data Input'!J112)</f>
        <v>26568</v>
      </c>
      <c r="K113" s="180">
        <f>('Data Input'!K113-'Data Input'!K112)</f>
        <v>104680</v>
      </c>
      <c r="L113" s="180">
        <f>('Data Input'!L113-'Data Input'!L112)</f>
        <v>111166</v>
      </c>
      <c r="M113" s="180">
        <f>('Data Input'!M113-'Data Input'!M112)</f>
        <v>0</v>
      </c>
      <c r="N113" s="180">
        <f>('Data Input'!N113-'Data Input'!N112)</f>
        <v>0</v>
      </c>
      <c r="O113" s="180">
        <f>('Data Input'!O113-'Data Input'!O112)</f>
        <v>0</v>
      </c>
      <c r="P113" s="180">
        <f>('Data Input'!P113-'Data Input'!P112)</f>
        <v>291</v>
      </c>
      <c r="Q113" s="180">
        <f>('Data Input'!Q113-'Data Input'!Q112)</f>
        <v>12400</v>
      </c>
      <c r="R113" s="180">
        <f t="shared" si="2"/>
        <v>396767</v>
      </c>
      <c r="S113" s="180">
        <f>('Data Input'!R113-'Data Input'!R112)</f>
        <v>359809</v>
      </c>
      <c r="T113" s="180">
        <f t="shared" si="3"/>
        <v>36958</v>
      </c>
    </row>
    <row r="114" spans="1:20" x14ac:dyDescent="0.35">
      <c r="A114" s="112">
        <f>'Data Input'!A114</f>
        <v>44964</v>
      </c>
      <c r="B114" s="180">
        <f>('Data Input'!B114-'Data Input'!B113)</f>
        <v>0</v>
      </c>
      <c r="C114" s="180">
        <f>('Data Input'!C114-'Data Input'!C113)</f>
        <v>25940</v>
      </c>
      <c r="D114" s="180">
        <f>('Data Input'!D114-'Data Input'!D113)</f>
        <v>0</v>
      </c>
      <c r="E114" s="180">
        <f>('Data Input'!E114-'Data Input'!E113)</f>
        <v>35809</v>
      </c>
      <c r="F114" s="180">
        <f>('Data Input'!F114-'Data Input'!F113)</f>
        <v>7816</v>
      </c>
      <c r="G114" s="180">
        <f>('Data Input'!G114-'Data Input'!G113)</f>
        <v>0</v>
      </c>
      <c r="H114" s="180">
        <f>('Data Input'!H114-'Data Input'!H113)</f>
        <v>33881</v>
      </c>
      <c r="I114" s="180">
        <f>('Data Input'!I114-'Data Input'!I113)</f>
        <v>0</v>
      </c>
      <c r="J114" s="180">
        <f>('Data Input'!J114-'Data Input'!J113)</f>
        <v>84712</v>
      </c>
      <c r="K114" s="180">
        <f>('Data Input'!K114-'Data Input'!K113)</f>
        <v>103680</v>
      </c>
      <c r="L114" s="180">
        <f>('Data Input'!L114-'Data Input'!L113)</f>
        <v>74585</v>
      </c>
      <c r="M114" s="180">
        <f>('Data Input'!M114-'Data Input'!M113)</f>
        <v>16410</v>
      </c>
      <c r="N114" s="180">
        <f>('Data Input'!N114-'Data Input'!N113)</f>
        <v>0</v>
      </c>
      <c r="O114" s="180">
        <f>('Data Input'!O114-'Data Input'!O113)</f>
        <v>15130</v>
      </c>
      <c r="P114" s="180">
        <f>('Data Input'!P114-'Data Input'!P113)</f>
        <v>12713</v>
      </c>
      <c r="Q114" s="180">
        <f>('Data Input'!Q114-'Data Input'!Q113)</f>
        <v>53090</v>
      </c>
      <c r="R114" s="180">
        <f t="shared" si="2"/>
        <v>463766</v>
      </c>
      <c r="S114" s="180">
        <f>('Data Input'!R114-'Data Input'!R113)</f>
        <v>387891</v>
      </c>
      <c r="T114" s="180">
        <f t="shared" si="3"/>
        <v>75875</v>
      </c>
    </row>
    <row r="115" spans="1:20" x14ac:dyDescent="0.35">
      <c r="A115" s="112">
        <f>'Data Input'!A115</f>
        <v>44971</v>
      </c>
      <c r="B115" s="180">
        <f>('Data Input'!B115-'Data Input'!B114)</f>
        <v>0</v>
      </c>
      <c r="C115" s="180">
        <f>('Data Input'!C115-'Data Input'!C114)</f>
        <v>15684</v>
      </c>
      <c r="D115" s="180">
        <f>('Data Input'!D115-'Data Input'!D114)</f>
        <v>0</v>
      </c>
      <c r="E115" s="180">
        <f>('Data Input'!E115-'Data Input'!E114)</f>
        <v>12188</v>
      </c>
      <c r="F115" s="180">
        <f>('Data Input'!F115-'Data Input'!F114)</f>
        <v>6198</v>
      </c>
      <c r="G115" s="180">
        <f>('Data Input'!G115-'Data Input'!G114)</f>
        <v>0</v>
      </c>
      <c r="H115" s="180">
        <f>('Data Input'!H115-'Data Input'!H114)</f>
        <v>31920</v>
      </c>
      <c r="I115" s="180">
        <f>('Data Input'!I115-'Data Input'!I114)</f>
        <v>0</v>
      </c>
      <c r="J115" s="180">
        <f>('Data Input'!J115-'Data Input'!J114)</f>
        <v>16222</v>
      </c>
      <c r="K115" s="180">
        <f>('Data Input'!K115-'Data Input'!K114)</f>
        <v>91388</v>
      </c>
      <c r="L115" s="180">
        <f>('Data Input'!L115-'Data Input'!L114)</f>
        <v>67055</v>
      </c>
      <c r="M115" s="180">
        <f>('Data Input'!M115-'Data Input'!M114)</f>
        <v>37953</v>
      </c>
      <c r="N115" s="180">
        <f>('Data Input'!N115-'Data Input'!N114)</f>
        <v>96350</v>
      </c>
      <c r="O115" s="180">
        <f>('Data Input'!O115-'Data Input'!O114)</f>
        <v>3570</v>
      </c>
      <c r="P115" s="180">
        <f>('Data Input'!P115-'Data Input'!P114)</f>
        <v>15277</v>
      </c>
      <c r="Q115" s="180">
        <f>('Data Input'!Q115-'Data Input'!Q114)</f>
        <v>24470</v>
      </c>
      <c r="R115" s="180">
        <f t="shared" si="2"/>
        <v>418275</v>
      </c>
      <c r="S115" s="180">
        <f>('Data Input'!R115-'Data Input'!R114)</f>
        <v>628700</v>
      </c>
      <c r="T115" s="180">
        <f t="shared" si="3"/>
        <v>-210425</v>
      </c>
    </row>
    <row r="116" spans="1:20" x14ac:dyDescent="0.35">
      <c r="A116" s="112">
        <f>'Data Input'!A116</f>
        <v>44978</v>
      </c>
      <c r="B116" s="180">
        <v>0</v>
      </c>
      <c r="C116" s="180">
        <f>('Data Input'!C116-'Data Input'!C115)</f>
        <v>16764</v>
      </c>
      <c r="D116" s="180">
        <f>('Data Input'!D116-'Data Input'!D115)</f>
        <v>77710</v>
      </c>
      <c r="E116" s="180">
        <f>('Data Input'!E116-'Data Input'!E115)</f>
        <v>39242</v>
      </c>
      <c r="F116" s="180">
        <f>('Data Input'!F116-'Data Input'!F115)</f>
        <v>8634</v>
      </c>
      <c r="G116" s="180">
        <f>('Data Input'!G116-'Data Input'!G115)</f>
        <v>0</v>
      </c>
      <c r="H116" s="180">
        <f>('Data Input'!H116-'Data Input'!H115)</f>
        <v>39303</v>
      </c>
      <c r="I116" s="180">
        <f>('Data Input'!I116-'Data Input'!I115)</f>
        <v>0</v>
      </c>
      <c r="J116" s="180">
        <f>('Data Input'!J116-'Data Input'!J115)</f>
        <v>-324</v>
      </c>
      <c r="K116" s="180">
        <f>('Data Input'!K116-'Data Input'!K115)</f>
        <v>103632</v>
      </c>
      <c r="L116" s="180">
        <f>('Data Input'!L116-'Data Input'!L115)</f>
        <v>90948</v>
      </c>
      <c r="M116" s="180">
        <f>('Data Input'!M116-'Data Input'!M115)</f>
        <v>53186</v>
      </c>
      <c r="N116" s="180">
        <f>('Data Input'!N116-'Data Input'!N115)</f>
        <v>192710</v>
      </c>
      <c r="O116" s="180">
        <f>('Data Input'!O116-'Data Input'!O115)</f>
        <v>9210</v>
      </c>
      <c r="P116" s="180">
        <f>('Data Input'!P116-'Data Input'!P115)</f>
        <v>18242</v>
      </c>
      <c r="Q116" s="180">
        <f>('Data Input'!Q116-'Data Input'!Q115)</f>
        <v>38675</v>
      </c>
      <c r="R116" s="180">
        <f t="shared" ref="R116:R121" si="4">SUM(B116:Q116)</f>
        <v>687932</v>
      </c>
      <c r="S116" s="180">
        <f>('Data Input'!R116-'Data Input'!R115)</f>
        <v>1187700</v>
      </c>
      <c r="T116" s="180">
        <f t="shared" ref="T116:T121" si="5">R116-S116</f>
        <v>-499768</v>
      </c>
    </row>
    <row r="117" spans="1:20" x14ac:dyDescent="0.35">
      <c r="A117" s="112">
        <f>'Data Input'!A117</f>
        <v>44985</v>
      </c>
      <c r="B117" s="180">
        <f>('Data Input'!B117-'Data Input'!B116)</f>
        <v>56898</v>
      </c>
      <c r="C117" s="180">
        <f>('Data Input'!C117-'Data Input'!C116)</f>
        <v>17302</v>
      </c>
      <c r="D117" s="180">
        <f>('Data Input'!D117-'Data Input'!D116)</f>
        <v>105000</v>
      </c>
      <c r="E117" s="180">
        <f>('Data Input'!E117-'Data Input'!E116)</f>
        <v>28677</v>
      </c>
      <c r="F117" s="180">
        <f>('Data Input'!F117-'Data Input'!F116)</f>
        <v>3469</v>
      </c>
      <c r="G117" s="180">
        <v>0</v>
      </c>
      <c r="H117" s="180">
        <f>('Data Input'!H117-'Data Input'!H116)</f>
        <v>39937</v>
      </c>
      <c r="I117" s="180">
        <f>('Data Input'!I117-'Data Input'!I116)</f>
        <v>0</v>
      </c>
      <c r="J117" s="180">
        <f>('Data Input'!J117-'Data Input'!J116)</f>
        <v>21390</v>
      </c>
      <c r="K117" s="180">
        <f>('Data Input'!K117-'Data Input'!K116)</f>
        <v>99290</v>
      </c>
      <c r="L117" s="180">
        <f>('Data Input'!L117-'Data Input'!L116)</f>
        <v>87546</v>
      </c>
      <c r="M117" s="180">
        <f>('Data Input'!M117-'Data Input'!M116)</f>
        <v>51679</v>
      </c>
      <c r="N117" s="180">
        <f>('Data Input'!N117-'Data Input'!N116)</f>
        <v>82280</v>
      </c>
      <c r="O117" s="180">
        <f>('Data Input'!O117-'Data Input'!O116)</f>
        <v>10640</v>
      </c>
      <c r="P117" s="180">
        <f>('Data Input'!P117-'Data Input'!P116)</f>
        <v>18030</v>
      </c>
      <c r="Q117" s="180">
        <f>('Data Input'!Q117-'Data Input'!Q116)</f>
        <v>32525</v>
      </c>
      <c r="R117" s="180">
        <f t="shared" si="4"/>
        <v>654663</v>
      </c>
      <c r="S117" s="180">
        <f>('Data Input'!R117-'Data Input'!R116)</f>
        <v>775000</v>
      </c>
      <c r="T117" s="180">
        <f t="shared" si="5"/>
        <v>-120337</v>
      </c>
    </row>
    <row r="118" spans="1:20" x14ac:dyDescent="0.35">
      <c r="A118" s="112">
        <f>'Data Input'!A118</f>
        <v>44992</v>
      </c>
      <c r="B118" s="180">
        <f>('Data Input'!B118-'Data Input'!B117)</f>
        <v>59203</v>
      </c>
      <c r="C118" s="180">
        <f>('Data Input'!C118-'Data Input'!C117)</f>
        <v>17157</v>
      </c>
      <c r="D118" s="180">
        <f>('Data Input'!D118-'Data Input'!D117)</f>
        <v>90960</v>
      </c>
      <c r="E118" s="180">
        <f>('Data Input'!E118-'Data Input'!E117)</f>
        <v>29831</v>
      </c>
      <c r="F118" s="180">
        <f>('Data Input'!F118-'Data Input'!F117)</f>
        <v>0</v>
      </c>
      <c r="G118" s="180">
        <f>('Data Input'!G118-'Data Input'!G117)</f>
        <v>31239</v>
      </c>
      <c r="H118" s="180">
        <f>('Data Input'!H118-'Data Input'!H117)</f>
        <v>44590</v>
      </c>
      <c r="I118" s="180">
        <f>('Data Input'!I118-'Data Input'!I117)</f>
        <v>0</v>
      </c>
      <c r="J118" s="180">
        <f>('Data Input'!J118-'Data Input'!J117)</f>
        <v>18890</v>
      </c>
      <c r="K118" s="180">
        <f>('Data Input'!K118-'Data Input'!K117)</f>
        <v>110830</v>
      </c>
      <c r="L118" s="180">
        <f>('Data Input'!L118-'Data Input'!L117)</f>
        <v>93955</v>
      </c>
      <c r="M118" s="180">
        <f>('Data Input'!M118-'Data Input'!M117)</f>
        <v>56075</v>
      </c>
      <c r="N118" s="180">
        <f>('Data Input'!N118-'Data Input'!N117)</f>
        <v>8</v>
      </c>
      <c r="O118" s="180">
        <f>('Data Input'!O118-'Data Input'!O117)</f>
        <v>9760</v>
      </c>
      <c r="P118" s="180">
        <f>('Data Input'!P118-'Data Input'!P117)</f>
        <v>19357</v>
      </c>
      <c r="Q118" s="180">
        <f>('Data Input'!Q118-'Data Input'!Q117)</f>
        <v>36250</v>
      </c>
      <c r="R118" s="180">
        <f t="shared" si="4"/>
        <v>618105</v>
      </c>
      <c r="S118" s="180">
        <f>('Data Input'!R118-'Data Input'!R117)</f>
        <v>1293000</v>
      </c>
      <c r="T118" s="180">
        <f t="shared" si="5"/>
        <v>-674895</v>
      </c>
    </row>
    <row r="119" spans="1:20" x14ac:dyDescent="0.35">
      <c r="A119" s="112">
        <f>'Data Input'!A119</f>
        <v>45001</v>
      </c>
      <c r="B119" s="180">
        <f>('Data Input'!B119-'Data Input'!B118)</f>
        <v>71931</v>
      </c>
      <c r="C119" s="180">
        <f>('Data Input'!C119-'Data Input'!C118)</f>
        <v>25408</v>
      </c>
      <c r="D119" s="180">
        <f>('Data Input'!D119-'Data Input'!D118)</f>
        <v>71030</v>
      </c>
      <c r="E119" s="180">
        <f>('Data Input'!E119-'Data Input'!E118)</f>
        <v>47820</v>
      </c>
      <c r="F119" s="180">
        <f>('Data Input'!F119-'Data Input'!F118)</f>
        <v>0</v>
      </c>
      <c r="G119" s="180">
        <f>('Data Input'!G119-'Data Input'!G118)</f>
        <v>31058</v>
      </c>
      <c r="H119" s="180">
        <f>('Data Input'!H119-'Data Input'!H118)</f>
        <v>54716</v>
      </c>
      <c r="I119" s="180">
        <f>('Data Input'!I119-'Data Input'!I118)</f>
        <v>0</v>
      </c>
      <c r="J119" s="180">
        <f>('Data Input'!J119-'Data Input'!J118)</f>
        <v>109110</v>
      </c>
      <c r="K119" s="180">
        <f>('Data Input'!K119-'Data Input'!K118)</f>
        <v>119590</v>
      </c>
      <c r="L119" s="180">
        <f>('Data Input'!L119-'Data Input'!L118)</f>
        <v>116108</v>
      </c>
      <c r="M119" s="180">
        <f>('Data Input'!M119-'Data Input'!M118)</f>
        <v>67259</v>
      </c>
      <c r="N119" s="180">
        <f>('Data Input'!N119-'Data Input'!N118)</f>
        <v>0</v>
      </c>
      <c r="O119" s="180">
        <f>('Data Input'!O119-'Data Input'!O118)</f>
        <v>14090</v>
      </c>
      <c r="P119" s="180">
        <f>('Data Input'!P119-'Data Input'!P118)</f>
        <v>8811</v>
      </c>
      <c r="Q119" s="180">
        <f>('Data Input'!Q119-'Data Input'!Q118)</f>
        <v>40090</v>
      </c>
      <c r="R119" s="180">
        <f t="shared" si="4"/>
        <v>777021</v>
      </c>
      <c r="S119" s="180">
        <f>('Data Input'!R119-'Data Input'!R118)</f>
        <v>918900</v>
      </c>
      <c r="T119" s="180">
        <f t="shared" si="5"/>
        <v>-141879</v>
      </c>
    </row>
    <row r="120" spans="1:20" x14ac:dyDescent="0.35">
      <c r="A120" s="112">
        <f>'Data Input'!A120</f>
        <v>45007</v>
      </c>
      <c r="B120" s="180">
        <f>('Data Input'!B120-'Data Input'!B119)</f>
        <v>46044</v>
      </c>
      <c r="C120" s="180">
        <f>('Data Input'!C120-'Data Input'!C119)</f>
        <v>17842</v>
      </c>
      <c r="D120" s="180">
        <f>('Data Input'!D120-'Data Input'!D119)</f>
        <v>67950</v>
      </c>
      <c r="E120" s="180">
        <f>('Data Input'!E120-'Data Input'!E119)</f>
        <v>24001</v>
      </c>
      <c r="F120" s="180">
        <f>('Data Input'!F120-'Data Input'!F119)</f>
        <v>0</v>
      </c>
      <c r="G120" s="180">
        <f>('Data Input'!G120-'Data Input'!G119)</f>
        <v>19051</v>
      </c>
      <c r="H120" s="180">
        <f>('Data Input'!H120-'Data Input'!H119)</f>
        <v>35764</v>
      </c>
      <c r="I120" s="180">
        <f>('Data Input'!I120-'Data Input'!I119)</f>
        <v>71000</v>
      </c>
      <c r="J120" s="180">
        <f>('Data Input'!J120-'Data Input'!J119)</f>
        <v>105180</v>
      </c>
      <c r="K120" s="180">
        <f>('Data Input'!K120-'Data Input'!K119)</f>
        <v>81184</v>
      </c>
      <c r="L120" s="180">
        <f>('Data Input'!L120-'Data Input'!L119)</f>
        <v>101895</v>
      </c>
      <c r="M120" s="180">
        <f>('Data Input'!M120-'Data Input'!M119)</f>
        <v>46407</v>
      </c>
      <c r="N120" s="180">
        <f>('Data Input'!N120-'Data Input'!N119)</f>
        <v>0</v>
      </c>
      <c r="O120" s="180">
        <f>('Data Input'!O120-'Data Input'!O119)</f>
        <v>10818</v>
      </c>
      <c r="P120" s="180">
        <f>('Data Input'!P120-'Data Input'!P119)</f>
        <v>29728</v>
      </c>
      <c r="Q120" s="180">
        <f>('Data Input'!Q120-'Data Input'!Q119)</f>
        <v>30423</v>
      </c>
      <c r="R120" s="180">
        <f t="shared" si="4"/>
        <v>687287</v>
      </c>
      <c r="S120" s="180">
        <f>('Data Input'!R120-'Data Input'!R119)</f>
        <v>812600</v>
      </c>
      <c r="T120" s="180">
        <f t="shared" si="5"/>
        <v>-125313</v>
      </c>
    </row>
    <row r="121" spans="1:20" x14ac:dyDescent="0.35">
      <c r="A121" s="112">
        <f>'Data Input'!A121</f>
        <v>45013</v>
      </c>
      <c r="B121" s="180">
        <f>('Data Input'!B121-'Data Input'!B120)</f>
        <v>13071</v>
      </c>
      <c r="C121" s="180">
        <f>('Data Input'!C121-'Data Input'!C120)</f>
        <v>18867</v>
      </c>
      <c r="D121" s="180">
        <f>('Data Input'!D121-'Data Input'!D120)</f>
        <v>24850</v>
      </c>
      <c r="E121" s="180">
        <f>('Data Input'!E121-'Data Input'!E120)</f>
        <v>28268</v>
      </c>
      <c r="F121" s="180">
        <f>('Data Input'!F121-'Data Input'!F120)</f>
        <v>5241</v>
      </c>
      <c r="G121" s="180">
        <f>('Data Input'!G121-'Data Input'!G120)</f>
        <v>16918</v>
      </c>
      <c r="H121" s="180">
        <f>('Data Input'!H121-'Data Input'!H120)</f>
        <v>35020</v>
      </c>
      <c r="I121" s="180">
        <f>('Data Input'!I121-'Data Input'!I120)</f>
        <v>106960</v>
      </c>
      <c r="J121" s="180">
        <f>('Data Input'!J121-'Data Input'!J120)</f>
        <v>199055</v>
      </c>
      <c r="K121" s="180">
        <f>('Data Input'!K121-'Data Input'!K120)</f>
        <v>87426</v>
      </c>
      <c r="L121" s="180">
        <f>('Data Input'!L121-'Data Input'!L120)</f>
        <v>56302</v>
      </c>
      <c r="M121" s="180">
        <f>('Data Input'!M121-'Data Input'!M120)</f>
        <v>44707</v>
      </c>
      <c r="N121" s="180">
        <f>('Data Input'!N121-'Data Input'!N120)</f>
        <v>282</v>
      </c>
      <c r="O121" s="180">
        <f>('Data Input'!O121-'Data Input'!O120)</f>
        <v>0</v>
      </c>
      <c r="P121" s="180">
        <f>('Data Input'!P121-'Data Input'!P120)</f>
        <v>12038</v>
      </c>
      <c r="Q121" s="180">
        <f>('Data Input'!Q121-'Data Input'!Q120)</f>
        <v>19604</v>
      </c>
      <c r="R121" s="180">
        <f t="shared" si="4"/>
        <v>668609</v>
      </c>
      <c r="S121" s="180">
        <f>('Data Input'!R121-'Data Input'!R120)</f>
        <v>957400</v>
      </c>
      <c r="T121" s="180">
        <f t="shared" si="5"/>
        <v>-288791</v>
      </c>
    </row>
    <row r="122" spans="1:20" x14ac:dyDescent="0.35">
      <c r="A122" s="112">
        <f>'Data Input'!A122</f>
        <v>45020</v>
      </c>
      <c r="B122" s="180">
        <f>('Data Input'!B122-'Data Input'!B121)</f>
        <v>2070</v>
      </c>
      <c r="C122" s="180">
        <f>('Data Input'!C122-'Data Input'!C121)</f>
        <v>17735</v>
      </c>
      <c r="D122" s="180">
        <f>('Data Input'!D122-'Data Input'!D121)</f>
        <v>0</v>
      </c>
      <c r="E122" s="180">
        <f>('Data Input'!E122-'Data Input'!E121)</f>
        <v>0</v>
      </c>
      <c r="F122" s="180">
        <f>('Data Input'!F122-'Data Input'!F121)</f>
        <v>83</v>
      </c>
      <c r="G122" s="180">
        <f>('Data Input'!G122-'Data Input'!G121)</f>
        <v>18663</v>
      </c>
      <c r="H122" s="180">
        <f>('Data Input'!H122-'Data Input'!H121)</f>
        <v>40570</v>
      </c>
      <c r="I122" s="180">
        <f>('Data Input'!I122-'Data Input'!J121)</f>
        <v>-5561666</v>
      </c>
      <c r="J122" s="180">
        <f>('Data Input'!J122-'Data Input'!K121)</f>
        <v>3185535</v>
      </c>
      <c r="K122" s="180">
        <f>('Data Input'!K122-'Data Input'!L121)</f>
        <v>-1556650</v>
      </c>
      <c r="L122" s="180">
        <f>('Data Input'!L122-'Data Input'!M121)</f>
        <v>148337</v>
      </c>
      <c r="M122" s="180">
        <f>('Data Input'!M122-'Data Input'!N121)</f>
        <v>776627</v>
      </c>
      <c r="N122" s="180">
        <f>('Data Input'!N122-'Data Input'!O121)</f>
        <v>-3801588</v>
      </c>
      <c r="O122" s="180">
        <f>('Data Input'!O122-'Data Input'!P121)</f>
        <v>3295641</v>
      </c>
      <c r="P122" s="180">
        <f>('Data Input'!P122-'Data Input'!Q121)</f>
        <v>-6028129</v>
      </c>
      <c r="Q122" s="180">
        <f>('Data Input'!Q122-'Data Input'!R121)</f>
        <v>-12868540</v>
      </c>
      <c r="R122" s="180">
        <f t="shared" si="2"/>
        <v>-22331312</v>
      </c>
      <c r="S122" s="180" t="e">
        <f>('Data Input'!R122-'Data Input'!#REF!)</f>
        <v>#REF!</v>
      </c>
      <c r="T122" s="180" t="e">
        <f t="shared" si="3"/>
        <v>#REF!</v>
      </c>
    </row>
    <row r="123" spans="1:20" x14ac:dyDescent="0.35">
      <c r="A123" s="112">
        <f>'Data Input'!A123</f>
        <v>45027</v>
      </c>
      <c r="B123" s="180">
        <f>('Data Input'!B123-'Data Input'!B122)</f>
        <v>-2070</v>
      </c>
      <c r="C123" s="180">
        <f>('Data Input'!C123-'Data Input'!C122)</f>
        <v>6179</v>
      </c>
      <c r="D123" s="180">
        <f>('Data Input'!D123-'Data Input'!D122)</f>
        <v>45900</v>
      </c>
      <c r="E123" s="180">
        <f>('Data Input'!E123-'Data Input'!E122)</f>
        <v>0</v>
      </c>
      <c r="F123" s="180">
        <f>('Data Input'!F123-'Data Input'!F122)</f>
        <v>0</v>
      </c>
      <c r="G123" s="180">
        <f>('Data Input'!G123-'Data Input'!G122)</f>
        <v>17600</v>
      </c>
      <c r="H123" s="180">
        <f>('Data Input'!H123-'Data Input'!H122)</f>
        <v>47310</v>
      </c>
      <c r="I123" s="180">
        <f>('Data Input'!I123-'Data Input'!I122)</f>
        <v>120186</v>
      </c>
      <c r="J123" s="180">
        <f>('Data Input'!J123-'Data Input'!J122)</f>
        <v>-99687</v>
      </c>
      <c r="K123" s="180">
        <f>('Data Input'!K123-'Data Input'!K122)</f>
        <v>111470</v>
      </c>
      <c r="L123" s="180">
        <f>('Data Input'!L123-'Data Input'!L122)</f>
        <v>95831</v>
      </c>
      <c r="M123" s="180">
        <f>('Data Input'!M123-'Data Input'!M122)</f>
        <v>52642</v>
      </c>
      <c r="N123" s="180">
        <f>('Data Input'!N123-'Data Input'!N122)</f>
        <v>212094</v>
      </c>
      <c r="O123" s="180">
        <f>('Data Input'!O123-'Data Input'!O122)</f>
        <v>-3797152</v>
      </c>
      <c r="P123" s="180">
        <f>('Data Input'!P123-'Data Input'!P122)</f>
        <v>28312</v>
      </c>
      <c r="Q123" s="180">
        <f>('Data Input'!Q123-'Data Input'!Q122)</f>
        <v>39940</v>
      </c>
      <c r="R123" s="180">
        <f t="shared" si="2"/>
        <v>-3121445</v>
      </c>
      <c r="S123" s="180">
        <f>('Data Input'!R123-'Data Input'!R122)</f>
        <v>0</v>
      </c>
      <c r="T123" s="180">
        <f t="shared" si="3"/>
        <v>-3121445</v>
      </c>
    </row>
    <row r="124" spans="1:20" x14ac:dyDescent="0.35">
      <c r="A124" s="112">
        <f>'Data Input'!A124</f>
        <v>45034</v>
      </c>
      <c r="B124" s="180">
        <f>('Data Input'!B124-'Data Input'!B123)</f>
        <v>-272256</v>
      </c>
      <c r="C124" s="180">
        <f>('Data Input'!C124-'Data Input'!C123)</f>
        <v>10878</v>
      </c>
      <c r="D124" s="180">
        <f>('Data Input'!D124-'Data Input'!D123)</f>
        <v>40640</v>
      </c>
      <c r="E124" s="180">
        <f>('Data Input'!E124-'Data Input'!E123)</f>
        <v>701</v>
      </c>
      <c r="F124" s="180">
        <f>('Data Input'!F124-'Data Input'!F123)</f>
        <v>0</v>
      </c>
      <c r="G124" s="180">
        <f>('Data Input'!G124-'Data Input'!G123)</f>
        <v>17258</v>
      </c>
      <c r="H124" s="180">
        <f>('Data Input'!H124-'Data Input'!H123)</f>
        <v>44760</v>
      </c>
      <c r="I124" s="180">
        <f>('Data Input'!I124-'Data Input'!I123)</f>
        <v>115103</v>
      </c>
      <c r="J124" s="180">
        <f>('Data Input'!J124-'Data Input'!J123)</f>
        <v>29702</v>
      </c>
      <c r="K124" s="180">
        <f>('Data Input'!K124-'Data Input'!K123)</f>
        <v>107780</v>
      </c>
      <c r="L124" s="180">
        <f>('Data Input'!L124-'Data Input'!L123)</f>
        <v>95422</v>
      </c>
      <c r="M124" s="180">
        <f>('Data Input'!M124-'Data Input'!M123)</f>
        <v>50735</v>
      </c>
      <c r="N124" s="180">
        <f>('Data Input'!N124-'Data Input'!N123)</f>
        <v>177961</v>
      </c>
      <c r="O124" s="180">
        <f>('Data Input'!O124-'Data Input'!O123)</f>
        <v>8435</v>
      </c>
      <c r="P124" s="180">
        <f>('Data Input'!P124-'Data Input'!P123)</f>
        <v>9797</v>
      </c>
      <c r="Q124" s="180">
        <f>('Data Input'!Q124-'Data Input'!Q123)</f>
        <v>29945</v>
      </c>
      <c r="R124" s="180">
        <f t="shared" si="2"/>
        <v>466861</v>
      </c>
      <c r="S124" s="180">
        <f>('Data Input'!R124-'Data Input'!R123)</f>
        <v>0</v>
      </c>
      <c r="T124" s="180">
        <f t="shared" si="3"/>
        <v>466861</v>
      </c>
    </row>
    <row r="125" spans="1:20" x14ac:dyDescent="0.35">
      <c r="A125" s="112">
        <f>'Data Input'!A125</f>
        <v>45041</v>
      </c>
      <c r="B125" s="180">
        <f>('Data Input'!B125-'Data Input'!B124)</f>
        <v>70816</v>
      </c>
      <c r="C125" s="180">
        <f>('Data Input'!C125-'Data Input'!C124)</f>
        <v>48320</v>
      </c>
      <c r="D125" s="180">
        <f>('Data Input'!D125-'Data Input'!D124)</f>
        <v>17936</v>
      </c>
      <c r="E125" s="180">
        <f>('Data Input'!E125-'Data Input'!E124)</f>
        <v>9410</v>
      </c>
      <c r="F125" s="180">
        <f>('Data Input'!F125-'Data Input'!F124)</f>
        <v>0</v>
      </c>
      <c r="G125" s="180">
        <f>('Data Input'!G125-'Data Input'!G124)</f>
        <v>14597</v>
      </c>
      <c r="H125" s="180">
        <f>('Data Input'!H125-'Data Input'!H124)</f>
        <v>49150</v>
      </c>
      <c r="I125" s="180">
        <f>('Data Input'!I125-'Data Input'!I124)</f>
        <v>100868</v>
      </c>
      <c r="J125" s="180">
        <f>('Data Input'!J125-'Data Input'!J124)</f>
        <v>89620</v>
      </c>
      <c r="K125" s="180">
        <f>('Data Input'!K125-'Data Input'!K124)</f>
        <v>124850</v>
      </c>
      <c r="L125" s="180">
        <f>('Data Input'!L125-'Data Input'!L124)</f>
        <v>39569</v>
      </c>
      <c r="M125" s="180">
        <f>('Data Input'!M125-'Data Input'!M124)</f>
        <v>57025</v>
      </c>
      <c r="N125" s="180">
        <f>('Data Input'!N125-'Data Input'!N124)</f>
        <v>204667</v>
      </c>
      <c r="O125" s="180">
        <f>('Data Input'!O125-'Data Input'!O124)</f>
        <v>8517</v>
      </c>
      <c r="P125" s="180">
        <f>('Data Input'!P125-'Data Input'!P124)</f>
        <v>11442</v>
      </c>
      <c r="Q125" s="180">
        <f>('Data Input'!Q125-'Data Input'!Q124)</f>
        <v>56075</v>
      </c>
      <c r="R125" s="180">
        <f t="shared" si="2"/>
        <v>902862</v>
      </c>
      <c r="S125" s="180">
        <f>('Data Input'!R125-'Data Input'!R124)</f>
        <v>0</v>
      </c>
      <c r="T125" s="180">
        <f t="shared" si="3"/>
        <v>902862</v>
      </c>
    </row>
    <row r="126" spans="1:20" x14ac:dyDescent="0.35">
      <c r="A126" s="112">
        <f>'Data Input'!A126</f>
        <v>45048</v>
      </c>
      <c r="B126" s="180">
        <f>('Data Input'!B126-'Data Input'!B125)</f>
        <v>54059</v>
      </c>
      <c r="C126" s="180">
        <f>('Data Input'!C126-'Data Input'!C125)</f>
        <v>17871</v>
      </c>
      <c r="D126" s="180">
        <f>('Data Input'!D126-'Data Input'!D125)</f>
        <v>-256778</v>
      </c>
      <c r="E126" s="180">
        <f>('Data Input'!E126-'Data Input'!E125)</f>
        <v>21754</v>
      </c>
      <c r="F126" s="180">
        <f>('Data Input'!F126-'Data Input'!F125)</f>
        <v>0</v>
      </c>
      <c r="G126" s="180">
        <f>('Data Input'!G126-'Data Input'!G125)</f>
        <v>5077</v>
      </c>
      <c r="H126" s="180">
        <f>('Data Input'!H126-'Data Input'!H125)</f>
        <v>37809</v>
      </c>
      <c r="I126" s="180">
        <f>('Data Input'!I126-'Data Input'!I125)</f>
        <v>65890</v>
      </c>
      <c r="J126" s="180">
        <f>('Data Input'!J126-'Data Input'!J125)</f>
        <v>140000</v>
      </c>
      <c r="K126" s="180">
        <f>('Data Input'!K126-'Data Input'!K125)</f>
        <v>100380</v>
      </c>
      <c r="L126" s="180">
        <f>('Data Input'!L126-'Data Input'!L125)</f>
        <v>85341</v>
      </c>
      <c r="M126" s="180">
        <f>('Data Input'!M126-'Data Input'!M125)</f>
        <v>43811</v>
      </c>
      <c r="N126" s="180">
        <f>('Data Input'!N126-'Data Input'!N125)</f>
        <v>165560</v>
      </c>
      <c r="O126" s="180">
        <f>('Data Input'!O126-'Data Input'!O125)</f>
        <v>7661</v>
      </c>
      <c r="P126" s="180">
        <f>('Data Input'!P126-'Data Input'!P125)</f>
        <v>11539</v>
      </c>
      <c r="Q126" s="180">
        <f>('Data Input'!Q126-'Data Input'!Q125)</f>
        <v>226334</v>
      </c>
      <c r="R126" s="180">
        <f t="shared" si="2"/>
        <v>726308</v>
      </c>
      <c r="S126" s="180">
        <f>('Data Input'!R126-'Data Input'!R125)</f>
        <v>0</v>
      </c>
      <c r="T126" s="180">
        <f t="shared" si="3"/>
        <v>726308</v>
      </c>
    </row>
    <row r="127" spans="1:20" x14ac:dyDescent="0.35">
      <c r="A127" s="112">
        <f>'Data Input'!A127</f>
        <v>45055</v>
      </c>
      <c r="B127" s="180">
        <f>('Data Input'!B127-'Data Input'!B126)</f>
        <v>62036</v>
      </c>
      <c r="C127" s="180">
        <f>('Data Input'!C127-'Data Input'!C126)</f>
        <v>22804</v>
      </c>
      <c r="D127" s="180">
        <f>('Data Input'!D127-'Data Input'!D126)</f>
        <v>291682</v>
      </c>
      <c r="E127" s="180">
        <f>('Data Input'!E127-'Data Input'!E126)</f>
        <v>97167</v>
      </c>
      <c r="F127" s="180" t="e">
        <f>('Data Input'!F127-'Data Input'!F126)</f>
        <v>#VALUE!</v>
      </c>
      <c r="G127" s="180">
        <f>('Data Input'!G127-'Data Input'!G126)</f>
        <v>0</v>
      </c>
      <c r="H127" s="180">
        <f>('Data Input'!H127-'Data Input'!H126)</f>
        <v>43101</v>
      </c>
      <c r="I127" s="180">
        <f>('Data Input'!I127-'Data Input'!I126)</f>
        <v>71824</v>
      </c>
      <c r="J127" s="180">
        <f>('Data Input'!J127-'Data Input'!J126)</f>
        <v>20786</v>
      </c>
      <c r="K127" s="180">
        <f>('Data Input'!K127-'Data Input'!K126)</f>
        <v>114560</v>
      </c>
      <c r="L127" s="180">
        <f>('Data Input'!L127-'Data Input'!L126)</f>
        <v>95732</v>
      </c>
      <c r="M127" s="180">
        <f>('Data Input'!M127-'Data Input'!M126)</f>
        <v>51154</v>
      </c>
      <c r="N127" s="180">
        <f>('Data Input'!N127-'Data Input'!N126)</f>
        <v>191129</v>
      </c>
      <c r="O127" s="180">
        <f>('Data Input'!O127-'Data Input'!O126)</f>
        <v>5364</v>
      </c>
      <c r="P127" s="180">
        <f>('Data Input'!P127-'Data Input'!P126)</f>
        <v>13128</v>
      </c>
      <c r="Q127" s="180">
        <f>('Data Input'!Q127-'Data Input'!Q126)</f>
        <v>-143276</v>
      </c>
      <c r="R127" s="180" t="e">
        <f t="shared" ref="R127" si="6">SUM(B127:Q127)</f>
        <v>#VALUE!</v>
      </c>
      <c r="S127" s="180">
        <f>('Data Input'!R127-'Data Input'!R126)</f>
        <v>0</v>
      </c>
      <c r="T127" s="180" t="e">
        <f t="shared" ref="T127" si="7">R127-S127</f>
        <v>#VALUE!</v>
      </c>
    </row>
    <row r="128" spans="1:20" x14ac:dyDescent="0.35">
      <c r="A128" s="112">
        <f>'Data Input'!A128</f>
        <v>45062</v>
      </c>
      <c r="B128" s="180" t="e">
        <f>('Data Input'!#REF!-'Data Input'!B127)</f>
        <v>#REF!</v>
      </c>
      <c r="C128" s="180" t="e">
        <f>('Data Input'!#REF!-'Data Input'!C127)</f>
        <v>#REF!</v>
      </c>
      <c r="D128" s="180" t="e">
        <f>('Data Input'!#REF!-'Data Input'!D127)</f>
        <v>#REF!</v>
      </c>
      <c r="E128" s="180" t="e">
        <f>('Data Input'!#REF!-'Data Input'!E127)</f>
        <v>#REF!</v>
      </c>
      <c r="F128" s="180" t="e">
        <f>('Data Input'!#REF!-'Data Input'!F127)</f>
        <v>#REF!</v>
      </c>
      <c r="G128" s="180" t="e">
        <f>('Data Input'!#REF!-'Data Input'!G127)</f>
        <v>#REF!</v>
      </c>
      <c r="H128" s="180" t="e">
        <f>('Data Input'!#REF!-'Data Input'!H127)</f>
        <v>#REF!</v>
      </c>
      <c r="I128" s="180" t="e">
        <f>('Data Input'!#REF!-'Data Input'!I127)</f>
        <v>#REF!</v>
      </c>
      <c r="J128" s="180" t="e">
        <f>('Data Input'!#REF!-'Data Input'!J127)</f>
        <v>#REF!</v>
      </c>
      <c r="K128" s="180" t="e">
        <f>('Data Input'!#REF!-'Data Input'!K127)</f>
        <v>#REF!</v>
      </c>
      <c r="L128" s="180" t="e">
        <f>('Data Input'!#REF!-'Data Input'!L127)</f>
        <v>#REF!</v>
      </c>
      <c r="M128" s="180" t="e">
        <f>('Data Input'!#REF!-'Data Input'!M127)</f>
        <v>#REF!</v>
      </c>
      <c r="N128" s="180" t="e">
        <f>('Data Input'!#REF!-'Data Input'!N127)</f>
        <v>#REF!</v>
      </c>
      <c r="O128" s="180" t="e">
        <f>('Data Input'!#REF!-'Data Input'!O127)</f>
        <v>#REF!</v>
      </c>
      <c r="P128" s="180" t="e">
        <f>('Data Input'!#REF!-'Data Input'!P127)</f>
        <v>#REF!</v>
      </c>
      <c r="Q128" s="180" t="e">
        <f>('Data Input'!#REF!-'Data Input'!Q127)</f>
        <v>#REF!</v>
      </c>
      <c r="R128" s="180" t="e">
        <f t="shared" si="2"/>
        <v>#REF!</v>
      </c>
      <c r="S128" s="180">
        <f>('Data Input'!R128-'Data Input'!R127)</f>
        <v>0</v>
      </c>
      <c r="T128" s="180" t="e">
        <f t="shared" si="3"/>
        <v>#REF!</v>
      </c>
    </row>
    <row r="129" spans="1:20" x14ac:dyDescent="0.35">
      <c r="A129" s="112">
        <f>'Data Input'!A129</f>
        <v>45069</v>
      </c>
      <c r="B129" s="180" t="e">
        <f>('Data Input'!B129-'Data Input'!#REF!)</f>
        <v>#REF!</v>
      </c>
      <c r="C129" s="180" t="e">
        <f>('Data Input'!C129-'Data Input'!#REF!)</f>
        <v>#REF!</v>
      </c>
      <c r="D129" s="180" t="e">
        <f>('Data Input'!D129-'Data Input'!#REF!)</f>
        <v>#REF!</v>
      </c>
      <c r="E129" s="180" t="e">
        <f>('Data Input'!E129-'Data Input'!#REF!)</f>
        <v>#REF!</v>
      </c>
      <c r="F129" s="180" t="e">
        <f>('Data Input'!F129-'Data Input'!#REF!)</f>
        <v>#VALUE!</v>
      </c>
      <c r="G129" s="180" t="e">
        <f>('Data Input'!G129-'Data Input'!#REF!)</f>
        <v>#REF!</v>
      </c>
      <c r="H129" s="180" t="e">
        <f>('Data Input'!H129-'Data Input'!#REF!)</f>
        <v>#REF!</v>
      </c>
      <c r="I129" s="180" t="e">
        <f>('Data Input'!I129-'Data Input'!#REF!)</f>
        <v>#REF!</v>
      </c>
      <c r="J129" s="180" t="e">
        <f>('Data Input'!J129-'Data Input'!#REF!)</f>
        <v>#REF!</v>
      </c>
      <c r="K129" s="180" t="e">
        <f>('Data Input'!K129-'Data Input'!#REF!)</f>
        <v>#REF!</v>
      </c>
      <c r="L129" s="180" t="e">
        <f>('Data Input'!L129-'Data Input'!#REF!)</f>
        <v>#REF!</v>
      </c>
      <c r="M129" s="180" t="e">
        <f>('Data Input'!M129-'Data Input'!#REF!)</f>
        <v>#REF!</v>
      </c>
      <c r="N129" s="180" t="e">
        <f>('Data Input'!N129-'Data Input'!#REF!)</f>
        <v>#REF!</v>
      </c>
      <c r="O129" s="180" t="e">
        <f>('Data Input'!O129-'Data Input'!#REF!)</f>
        <v>#REF!</v>
      </c>
      <c r="P129" s="180" t="e">
        <f>('Data Input'!P129-'Data Input'!#REF!)</f>
        <v>#REF!</v>
      </c>
      <c r="Q129" s="180" t="e">
        <f>('Data Input'!Q129-'Data Input'!#REF!)</f>
        <v>#REF!</v>
      </c>
      <c r="R129" s="180" t="e">
        <f t="shared" si="2"/>
        <v>#REF!</v>
      </c>
      <c r="S129" s="180">
        <f>('Data Input'!R129-'Data Input'!R128)</f>
        <v>0</v>
      </c>
      <c r="T129" s="180" t="e">
        <f t="shared" si="3"/>
        <v>#REF!</v>
      </c>
    </row>
    <row r="130" spans="1:20" x14ac:dyDescent="0.35">
      <c r="A130" s="112">
        <f>'Data Input'!A130</f>
        <v>45076</v>
      </c>
      <c r="B130" s="180">
        <f>('Data Input'!B130-'Data Input'!B129)</f>
        <v>71036</v>
      </c>
      <c r="C130" s="180">
        <f>('Data Input'!C130-'Data Input'!C129)</f>
        <v>25544</v>
      </c>
      <c r="D130" s="180">
        <f>('Data Input'!D130-'Data Input'!D129)</f>
        <v>200</v>
      </c>
      <c r="E130" s="180">
        <f>('Data Input'!E130-'Data Input'!E129)</f>
        <v>98195</v>
      </c>
      <c r="F130" s="180" t="e">
        <f>('Data Input'!F130-'Data Input'!F129)</f>
        <v>#VALUE!</v>
      </c>
      <c r="G130" s="180">
        <f>('Data Input'!G130-'Data Input'!G129)</f>
        <v>14673</v>
      </c>
      <c r="H130" s="180">
        <f>('Data Input'!H130-'Data Input'!H129)</f>
        <v>35660</v>
      </c>
      <c r="I130" s="180">
        <f>('Data Input'!I130-'Data Input'!I129)</f>
        <v>79594</v>
      </c>
      <c r="J130" s="180">
        <f>('Data Input'!J130-'Data Input'!J129)</f>
        <v>50342</v>
      </c>
      <c r="K130" s="180">
        <f>('Data Input'!K130-'Data Input'!K129)</f>
        <v>171510</v>
      </c>
      <c r="L130" s="180">
        <f>('Data Input'!L130-'Data Input'!L129)</f>
        <v>93904</v>
      </c>
      <c r="M130" s="180">
        <f>('Data Input'!M130-'Data Input'!M129)</f>
        <v>53196</v>
      </c>
      <c r="N130" s="180">
        <f>('Data Input'!N130-'Data Input'!N129)</f>
        <v>223296</v>
      </c>
      <c r="O130" s="180">
        <f>('Data Input'!O130-'Data Input'!O129)</f>
        <v>3630</v>
      </c>
      <c r="P130" s="180">
        <f>('Data Input'!P130-'Data Input'!P129)</f>
        <v>2728</v>
      </c>
      <c r="Q130" s="180">
        <f>('Data Input'!Q130-'Data Input'!Q129)</f>
        <v>61968</v>
      </c>
      <c r="R130" s="180" t="e">
        <f t="shared" si="2"/>
        <v>#VALUE!</v>
      </c>
      <c r="S130" s="180">
        <f>('Data Input'!R130-'Data Input'!R129)</f>
        <v>0</v>
      </c>
      <c r="T130" s="180" t="e">
        <f t="shared" si="3"/>
        <v>#VALUE!</v>
      </c>
    </row>
    <row r="131" spans="1:20" x14ac:dyDescent="0.35">
      <c r="A131" s="112">
        <f>'Data Input'!A131</f>
        <v>45083</v>
      </c>
      <c r="B131" s="180">
        <f>('Data Input'!B131-'Data Input'!B130)</f>
        <v>84476</v>
      </c>
      <c r="C131" s="180">
        <f>('Data Input'!C131-'Data Input'!C130)</f>
        <v>19459</v>
      </c>
      <c r="D131" s="180">
        <f>('Data Input'!D131-'Data Input'!D130)</f>
        <v>0</v>
      </c>
      <c r="E131" s="180">
        <f>('Data Input'!E131-'Data Input'!E130)</f>
        <v>97333</v>
      </c>
      <c r="F131" s="180" t="e">
        <f>('Data Input'!F131-'Data Input'!F130)</f>
        <v>#VALUE!</v>
      </c>
      <c r="G131" s="180">
        <f>('Data Input'!G131-'Data Input'!G130)</f>
        <v>14057</v>
      </c>
      <c r="H131" s="180">
        <f>('Data Input'!H131-'Data Input'!H130)</f>
        <v>34460</v>
      </c>
      <c r="I131" s="180">
        <f>('Data Input'!I131-'Data Input'!I130)</f>
        <v>59850</v>
      </c>
      <c r="J131" s="180">
        <f>('Data Input'!J131-'Data Input'!J130)</f>
        <v>50091</v>
      </c>
      <c r="K131" s="180">
        <f>('Data Input'!K131-'Data Input'!K130)</f>
        <v>139790</v>
      </c>
      <c r="L131" s="180">
        <f>('Data Input'!L131-'Data Input'!L130)</f>
        <v>78992</v>
      </c>
      <c r="M131" s="180">
        <f>('Data Input'!M131-'Data Input'!M130)</f>
        <v>43968</v>
      </c>
      <c r="N131" s="180">
        <f>('Data Input'!N131-'Data Input'!N130)</f>
        <v>175704</v>
      </c>
      <c r="O131" s="180">
        <f>('Data Input'!O131-'Data Input'!O130)</f>
        <v>926</v>
      </c>
      <c r="P131" s="180">
        <f>('Data Input'!P131-'Data Input'!P130)</f>
        <v>2463</v>
      </c>
      <c r="Q131" s="180">
        <f>('Data Input'!Q131-'Data Input'!Q130)</f>
        <v>32203</v>
      </c>
      <c r="R131" s="180" t="e">
        <f t="shared" si="2"/>
        <v>#VALUE!</v>
      </c>
      <c r="S131" s="180">
        <f>('Data Input'!R131-'Data Input'!R130)</f>
        <v>0</v>
      </c>
      <c r="T131" s="180" t="e">
        <f t="shared" si="3"/>
        <v>#VALUE!</v>
      </c>
    </row>
    <row r="132" spans="1:20" x14ac:dyDescent="0.35">
      <c r="A132" s="112">
        <f>'Data Input'!A132</f>
        <v>45090</v>
      </c>
      <c r="B132" s="180">
        <f>('Data Input'!B132-'Data Input'!B131)</f>
        <v>113400</v>
      </c>
      <c r="C132" s="180">
        <f>('Data Input'!C132-'Data Input'!C131)</f>
        <v>19927</v>
      </c>
      <c r="D132" s="180">
        <f>('Data Input'!D132-'Data Input'!D131)</f>
        <v>0</v>
      </c>
      <c r="E132" s="180">
        <f>('Data Input'!E132-'Data Input'!E131)</f>
        <v>102567</v>
      </c>
      <c r="F132" s="180" t="e">
        <f>('Data Input'!F132-'Data Input'!F131)</f>
        <v>#VALUE!</v>
      </c>
      <c r="G132" s="180">
        <f>('Data Input'!G132-'Data Input'!G131)</f>
        <v>14241</v>
      </c>
      <c r="H132" s="180">
        <f>('Data Input'!H132-'Data Input'!H131)</f>
        <v>36320</v>
      </c>
      <c r="I132" s="180">
        <f>('Data Input'!I132-'Data Input'!I131)</f>
        <v>71773</v>
      </c>
      <c r="J132" s="180">
        <f>('Data Input'!J132-'Data Input'!J131)</f>
        <v>29964</v>
      </c>
      <c r="K132" s="180">
        <f>('Data Input'!K132-'Data Input'!K131)</f>
        <v>143610</v>
      </c>
      <c r="L132" s="180">
        <f>('Data Input'!L132-'Data Input'!L131)</f>
        <v>97283</v>
      </c>
      <c r="M132" s="180">
        <f>('Data Input'!M132-'Data Input'!M131)</f>
        <v>53032</v>
      </c>
      <c r="N132" s="180">
        <f>('Data Input'!N132-'Data Input'!N131)</f>
        <v>215141</v>
      </c>
      <c r="O132" s="180">
        <f>('Data Input'!O132-'Data Input'!O131)</f>
        <v>6609</v>
      </c>
      <c r="P132" s="180">
        <f>('Data Input'!P132-'Data Input'!P131)</f>
        <v>10201</v>
      </c>
      <c r="Q132" s="180">
        <f>('Data Input'!Q132-'Data Input'!Q131)</f>
        <v>47007</v>
      </c>
      <c r="R132" s="180" t="e">
        <f t="shared" si="2"/>
        <v>#VALUE!</v>
      </c>
      <c r="S132" s="180">
        <f>('Data Input'!R132-'Data Input'!R131)</f>
        <v>0</v>
      </c>
      <c r="T132" s="180" t="e">
        <f t="shared" si="3"/>
        <v>#VALUE!</v>
      </c>
    </row>
    <row r="133" spans="1:20" x14ac:dyDescent="0.35">
      <c r="A133" s="112">
        <f>'Data Input'!A133</f>
        <v>45095</v>
      </c>
      <c r="B133" s="180">
        <f>('Data Input'!B133-'Data Input'!B132)</f>
        <v>102948</v>
      </c>
      <c r="C133" s="180">
        <f>('Data Input'!C133-'Data Input'!C132)</f>
        <v>-110089</v>
      </c>
      <c r="D133" s="180">
        <f>('Data Input'!D133-'Data Input'!D132)</f>
        <v>0</v>
      </c>
      <c r="E133" s="180">
        <f>('Data Input'!E133-'Data Input'!E132)</f>
        <v>14086</v>
      </c>
      <c r="F133" s="180" t="e">
        <f>('Data Input'!F133-'Data Input'!F132)</f>
        <v>#VALUE!</v>
      </c>
      <c r="G133" s="180">
        <f>('Data Input'!G133-'Data Input'!G132)</f>
        <v>9867</v>
      </c>
      <c r="H133" s="180">
        <f>('Data Input'!H133-'Data Input'!H132)</f>
        <v>3480</v>
      </c>
      <c r="I133" s="180">
        <f>('Data Input'!I133-'Data Input'!I132)</f>
        <v>49394</v>
      </c>
      <c r="J133" s="180">
        <f>('Data Input'!J133-'Data Input'!J132)</f>
        <v>20840</v>
      </c>
      <c r="K133" s="180">
        <f>('Data Input'!K133-'Data Input'!K132)</f>
        <v>128970</v>
      </c>
      <c r="L133" s="180">
        <f>('Data Input'!L133-'Data Input'!L132)</f>
        <v>68514</v>
      </c>
      <c r="M133" s="180">
        <f>('Data Input'!M133-'Data Input'!M132)</f>
        <v>37419</v>
      </c>
      <c r="N133" s="180">
        <f>('Data Input'!N133-'Data Input'!N132)</f>
        <v>147514</v>
      </c>
      <c r="O133" s="180">
        <f>('Data Input'!O133-'Data Input'!O132)</f>
        <v>5418</v>
      </c>
      <c r="P133" s="180">
        <f>('Data Input'!P133-'Data Input'!P132)</f>
        <v>10719</v>
      </c>
      <c r="Q133" s="180">
        <f>('Data Input'!Q133-'Data Input'!Q132)</f>
        <v>34090</v>
      </c>
      <c r="R133" s="180" t="e">
        <f t="shared" si="2"/>
        <v>#VALUE!</v>
      </c>
      <c r="S133" s="180">
        <f>('Data Input'!R133-'Data Input'!R132)</f>
        <v>0</v>
      </c>
      <c r="T133" s="180" t="e">
        <f t="shared" si="3"/>
        <v>#VALUE!</v>
      </c>
    </row>
    <row r="134" spans="1:20" x14ac:dyDescent="0.35">
      <c r="A134" s="112">
        <f>'Data Input'!A134</f>
        <v>45104</v>
      </c>
      <c r="B134" s="180">
        <f>('Data Input'!B134-'Data Input'!B133)</f>
        <v>-701508</v>
      </c>
      <c r="C134" s="180">
        <f>('Data Input'!C134-'Data Input'!C133)</f>
        <v>-370188</v>
      </c>
      <c r="D134" s="180">
        <f>('Data Input'!D134-'Data Input'!D133)</f>
        <v>-4561200</v>
      </c>
      <c r="E134" s="180">
        <f>('Data Input'!E134-'Data Input'!E133)</f>
        <v>-1960331</v>
      </c>
      <c r="F134" s="180" t="e">
        <f>('Data Input'!F134-'Data Input'!F133)</f>
        <v>#VALUE!</v>
      </c>
      <c r="G134" s="180">
        <f>('Data Input'!G134-'Data Input'!G133)</f>
        <v>-393445</v>
      </c>
      <c r="H134" s="180">
        <f>('Data Input'!H134-'Data Input'!H133)</f>
        <v>-4656700</v>
      </c>
      <c r="I134" s="180">
        <f>('Data Input'!I134-'Data Input'!I133)</f>
        <v>-1178565</v>
      </c>
      <c r="J134" s="180">
        <f>('Data Input'!J134-'Data Input'!J133)</f>
        <v>-6281786</v>
      </c>
      <c r="K134" s="180">
        <f>('Data Input'!K134-'Data Input'!K133)</f>
        <v>-3938780</v>
      </c>
      <c r="L134" s="180">
        <f>('Data Input'!L134-'Data Input'!L133)</f>
        <v>-5362849</v>
      </c>
      <c r="M134" s="180">
        <f>('Data Input'!M134-'Data Input'!M133)</f>
        <v>-4882708</v>
      </c>
      <c r="N134" s="180">
        <f>('Data Input'!N134-'Data Input'!N133)</f>
        <v>-2110839</v>
      </c>
      <c r="O134" s="180">
        <f>('Data Input'!O134-'Data Input'!O133)</f>
        <v>-66580</v>
      </c>
      <c r="P134" s="180">
        <f>('Data Input'!P134-'Data Input'!P133)</f>
        <v>-686041</v>
      </c>
      <c r="Q134" s="180">
        <f>('Data Input'!Q134-'Data Input'!Q133)</f>
        <v>-7044500</v>
      </c>
      <c r="R134" s="180" t="e">
        <f t="shared" ref="R134:R139" si="8">SUM(B134:Q134)</f>
        <v>#VALUE!</v>
      </c>
      <c r="S134" s="180">
        <f>('Data Input'!R134-'Data Input'!R133)</f>
        <v>-20410600</v>
      </c>
      <c r="T134" s="180" t="e">
        <f t="shared" ref="T134:T139" si="9">R134-S134</f>
        <v>#VALUE!</v>
      </c>
    </row>
    <row r="135" spans="1:20" x14ac:dyDescent="0.35">
      <c r="A135" s="112">
        <f>'Data Input'!A135</f>
        <v>45111</v>
      </c>
      <c r="B135" s="180">
        <f>('Data Input'!B135-'Data Input'!B134)</f>
        <v>0</v>
      </c>
      <c r="C135" s="180">
        <f>('Data Input'!C135-'Data Input'!C134)</f>
        <v>0</v>
      </c>
      <c r="D135" s="180">
        <f>('Data Input'!D135-'Data Input'!D134)</f>
        <v>0</v>
      </c>
      <c r="E135" s="180">
        <f>('Data Input'!E135-'Data Input'!E134)</f>
        <v>0</v>
      </c>
      <c r="F135" s="180">
        <f>('Data Input'!F135-'Data Input'!F134)</f>
        <v>0</v>
      </c>
      <c r="G135" s="180">
        <f>('Data Input'!G135-'Data Input'!G134)</f>
        <v>0</v>
      </c>
      <c r="H135" s="180">
        <f>('Data Input'!H135-'Data Input'!H134)</f>
        <v>0</v>
      </c>
      <c r="I135" s="180">
        <f>('Data Input'!I135-'Data Input'!I134)</f>
        <v>0</v>
      </c>
      <c r="J135" s="180">
        <f>('Data Input'!J135-'Data Input'!J134)</f>
        <v>0</v>
      </c>
      <c r="K135" s="180">
        <f>('Data Input'!K135-'Data Input'!K134)</f>
        <v>0</v>
      </c>
      <c r="L135" s="180">
        <f>('Data Input'!L135-'Data Input'!L134)</f>
        <v>0</v>
      </c>
      <c r="M135" s="180">
        <f>('Data Input'!M135-'Data Input'!M134)</f>
        <v>0</v>
      </c>
      <c r="N135" s="180">
        <f>('Data Input'!N135-'Data Input'!N134)</f>
        <v>0</v>
      </c>
      <c r="O135" s="180">
        <f>('Data Input'!O135-'Data Input'!O134)</f>
        <v>0</v>
      </c>
      <c r="P135" s="180">
        <f>('Data Input'!P135-'Data Input'!P134)</f>
        <v>0</v>
      </c>
      <c r="Q135" s="180">
        <f>('Data Input'!Q135-'Data Input'!Q134)</f>
        <v>0</v>
      </c>
      <c r="R135" s="180">
        <f t="shared" si="8"/>
        <v>0</v>
      </c>
      <c r="S135" s="180">
        <f>('Data Input'!R135-'Data Input'!R134)</f>
        <v>0</v>
      </c>
      <c r="T135" s="180">
        <f t="shared" si="9"/>
        <v>0</v>
      </c>
    </row>
    <row r="136" spans="1:20" x14ac:dyDescent="0.35">
      <c r="A136" s="112">
        <f>'Data Input'!A136</f>
        <v>45118</v>
      </c>
      <c r="B136" s="180">
        <f>('Data Input'!B136-'Data Input'!B135)</f>
        <v>0</v>
      </c>
      <c r="C136" s="180">
        <f>('Data Input'!C136-'Data Input'!C135)</f>
        <v>0</v>
      </c>
      <c r="D136" s="180">
        <f>('Data Input'!D136-'Data Input'!D135)</f>
        <v>0</v>
      </c>
      <c r="E136" s="180">
        <f>('Data Input'!E136-'Data Input'!E135)</f>
        <v>0</v>
      </c>
      <c r="F136" s="180">
        <f>('Data Input'!F136-'Data Input'!F135)</f>
        <v>0</v>
      </c>
      <c r="G136" s="180">
        <f>('Data Input'!G136-'Data Input'!G135)</f>
        <v>0</v>
      </c>
      <c r="H136" s="180">
        <f>('Data Input'!H136-'Data Input'!H135)</f>
        <v>0</v>
      </c>
      <c r="I136" s="180">
        <f>('Data Input'!I136-'Data Input'!I135)</f>
        <v>0</v>
      </c>
      <c r="J136" s="180">
        <f>('Data Input'!J136-'Data Input'!J135)</f>
        <v>0</v>
      </c>
      <c r="K136" s="180">
        <f>('Data Input'!K136-'Data Input'!K135)</f>
        <v>0</v>
      </c>
      <c r="L136" s="180">
        <f>('Data Input'!L136-'Data Input'!L135)</f>
        <v>0</v>
      </c>
      <c r="M136" s="180">
        <f>('Data Input'!M136-'Data Input'!M135)</f>
        <v>0</v>
      </c>
      <c r="N136" s="180">
        <f>('Data Input'!N136-'Data Input'!N135)</f>
        <v>0</v>
      </c>
      <c r="O136" s="180">
        <f>('Data Input'!O136-'Data Input'!O135)</f>
        <v>0</v>
      </c>
      <c r="P136" s="180">
        <f>('Data Input'!P136-'Data Input'!P135)</f>
        <v>0</v>
      </c>
      <c r="Q136" s="180">
        <f>('Data Input'!Q136-'Data Input'!Q135)</f>
        <v>0</v>
      </c>
      <c r="R136" s="180">
        <f t="shared" si="8"/>
        <v>0</v>
      </c>
      <c r="S136" s="180">
        <f>('Data Input'!R136-'Data Input'!R135)</f>
        <v>0</v>
      </c>
      <c r="T136" s="180">
        <f t="shared" si="9"/>
        <v>0</v>
      </c>
    </row>
    <row r="137" spans="1:20" x14ac:dyDescent="0.35">
      <c r="A137" s="112">
        <f>'Data Input'!A137</f>
        <v>45125</v>
      </c>
      <c r="B137" s="180">
        <f>('Data Input'!B137-'Data Input'!B136)</f>
        <v>0</v>
      </c>
      <c r="C137" s="180">
        <f>('Data Input'!C137-'Data Input'!C136)</f>
        <v>0</v>
      </c>
      <c r="D137" s="180">
        <f>('Data Input'!D137-'Data Input'!D136)</f>
        <v>0</v>
      </c>
      <c r="E137" s="180">
        <f>('Data Input'!E137-'Data Input'!E136)</f>
        <v>0</v>
      </c>
      <c r="F137" s="180">
        <f>('Data Input'!F137-'Data Input'!F136)</f>
        <v>0</v>
      </c>
      <c r="G137" s="180">
        <f>('Data Input'!G137-'Data Input'!G136)</f>
        <v>0</v>
      </c>
      <c r="H137" s="180">
        <f>('Data Input'!H137-'Data Input'!H136)</f>
        <v>0</v>
      </c>
      <c r="I137" s="180">
        <f>('Data Input'!I137-'Data Input'!I136)</f>
        <v>0</v>
      </c>
      <c r="J137" s="180">
        <f>('Data Input'!J137-'Data Input'!J136)</f>
        <v>0</v>
      </c>
      <c r="K137" s="180">
        <f>('Data Input'!K137-'Data Input'!K136)</f>
        <v>0</v>
      </c>
      <c r="L137" s="180">
        <f>('Data Input'!L137-'Data Input'!L136)</f>
        <v>0</v>
      </c>
      <c r="M137" s="180">
        <f>('Data Input'!M137-'Data Input'!M136)</f>
        <v>0</v>
      </c>
      <c r="N137" s="180">
        <f>('Data Input'!N137-'Data Input'!N136)</f>
        <v>0</v>
      </c>
      <c r="O137" s="180">
        <f>('Data Input'!O137-'Data Input'!O136)</f>
        <v>0</v>
      </c>
      <c r="P137" s="180">
        <f>('Data Input'!P137-'Data Input'!P136)</f>
        <v>0</v>
      </c>
      <c r="Q137" s="180">
        <f>('Data Input'!Q137-'Data Input'!Q136)</f>
        <v>0</v>
      </c>
      <c r="R137" s="180">
        <f t="shared" si="8"/>
        <v>0</v>
      </c>
      <c r="S137" s="180">
        <f>('Data Input'!R137-'Data Input'!R136)</f>
        <v>0</v>
      </c>
      <c r="T137" s="180">
        <f t="shared" si="9"/>
        <v>0</v>
      </c>
    </row>
    <row r="138" spans="1:20" x14ac:dyDescent="0.35">
      <c r="A138" s="112">
        <f>'Data Input'!A138</f>
        <v>45132</v>
      </c>
      <c r="B138" s="180">
        <f>('Data Input'!B138-'Data Input'!B137)</f>
        <v>0</v>
      </c>
      <c r="C138" s="180">
        <f>('Data Input'!C138-'Data Input'!C137)</f>
        <v>0</v>
      </c>
      <c r="D138" s="180">
        <f>('Data Input'!D138-'Data Input'!D137)</f>
        <v>0</v>
      </c>
      <c r="E138" s="180">
        <f>('Data Input'!E138-'Data Input'!E137)</f>
        <v>0</v>
      </c>
      <c r="F138" s="180">
        <f>('Data Input'!F138-'Data Input'!F137)</f>
        <v>0</v>
      </c>
      <c r="G138" s="180">
        <f>('Data Input'!G138-'Data Input'!G137)</f>
        <v>0</v>
      </c>
      <c r="H138" s="180">
        <f>('Data Input'!H138-'Data Input'!H137)</f>
        <v>0</v>
      </c>
      <c r="I138" s="180">
        <f>('Data Input'!I138-'Data Input'!I137)</f>
        <v>0</v>
      </c>
      <c r="J138" s="180">
        <f>('Data Input'!J138-'Data Input'!J137)</f>
        <v>0</v>
      </c>
      <c r="K138" s="180">
        <f>('Data Input'!K138-'Data Input'!K137)</f>
        <v>0</v>
      </c>
      <c r="L138" s="180">
        <f>('Data Input'!L138-'Data Input'!L137)</f>
        <v>0</v>
      </c>
      <c r="M138" s="180">
        <f>('Data Input'!M138-'Data Input'!M137)</f>
        <v>0</v>
      </c>
      <c r="N138" s="180">
        <f>('Data Input'!N138-'Data Input'!N137)</f>
        <v>0</v>
      </c>
      <c r="O138" s="180">
        <f>('Data Input'!O138-'Data Input'!O137)</f>
        <v>0</v>
      </c>
      <c r="P138" s="180">
        <f>('Data Input'!P138-'Data Input'!P137)</f>
        <v>0</v>
      </c>
      <c r="Q138" s="180">
        <f>('Data Input'!Q138-'Data Input'!Q137)</f>
        <v>0</v>
      </c>
      <c r="R138" s="180">
        <f t="shared" si="8"/>
        <v>0</v>
      </c>
      <c r="S138" s="180">
        <f>('Data Input'!R138-'Data Input'!R137)</f>
        <v>0</v>
      </c>
      <c r="T138" s="180">
        <f t="shared" si="9"/>
        <v>0</v>
      </c>
    </row>
    <row r="139" spans="1:20" x14ac:dyDescent="0.35">
      <c r="A139" s="112">
        <f>'Data Input'!A139</f>
        <v>45139</v>
      </c>
      <c r="B139" s="180">
        <f>('Data Input'!B139-'Data Input'!B138)</f>
        <v>0</v>
      </c>
      <c r="C139" s="180">
        <f>('Data Input'!C139-'Data Input'!C138)</f>
        <v>0</v>
      </c>
      <c r="D139" s="180">
        <f>('Data Input'!D139-'Data Input'!D138)</f>
        <v>0</v>
      </c>
      <c r="E139" s="180">
        <f>('Data Input'!E139-'Data Input'!E138)</f>
        <v>0</v>
      </c>
      <c r="F139" s="180">
        <f>('Data Input'!F139-'Data Input'!F138)</f>
        <v>0</v>
      </c>
      <c r="G139" s="180">
        <f>('Data Input'!G139-'Data Input'!G138)</f>
        <v>0</v>
      </c>
      <c r="H139" s="180">
        <f>('Data Input'!H139-'Data Input'!H138)</f>
        <v>0</v>
      </c>
      <c r="I139" s="180">
        <f>('Data Input'!I139-'Data Input'!I138)</f>
        <v>0</v>
      </c>
      <c r="J139" s="180">
        <f>('Data Input'!J139-'Data Input'!J138)</f>
        <v>0</v>
      </c>
      <c r="K139" s="180">
        <f>('Data Input'!K139-'Data Input'!K138)</f>
        <v>0</v>
      </c>
      <c r="L139" s="180">
        <f>('Data Input'!L139-'Data Input'!L138)</f>
        <v>0</v>
      </c>
      <c r="M139" s="180">
        <f>('Data Input'!M139-'Data Input'!M138)</f>
        <v>0</v>
      </c>
      <c r="N139" s="180">
        <f>('Data Input'!N139-'Data Input'!N138)</f>
        <v>0</v>
      </c>
      <c r="O139" s="180">
        <f>('Data Input'!O139-'Data Input'!O138)</f>
        <v>0</v>
      </c>
      <c r="P139" s="180">
        <f>('Data Input'!P139-'Data Input'!P138)</f>
        <v>0</v>
      </c>
      <c r="Q139" s="180">
        <f>('Data Input'!Q139-'Data Input'!Q138)</f>
        <v>0</v>
      </c>
      <c r="R139" s="180">
        <f t="shared" si="8"/>
        <v>0</v>
      </c>
      <c r="S139" s="180">
        <f>('Data Input'!R139-'Data Input'!R138)</f>
        <v>0</v>
      </c>
      <c r="T139" s="180">
        <f t="shared" si="9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I340"/>
  <sheetViews>
    <sheetView zoomScale="46" zoomScaleNormal="46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M1" sqref="M1:M1048576"/>
    </sheetView>
  </sheetViews>
  <sheetFormatPr defaultColWidth="17.26953125" defaultRowHeight="21" x14ac:dyDescent="0.5"/>
  <cols>
    <col min="1" max="1" width="17.26953125" style="141"/>
    <col min="2" max="12" width="17.26953125" style="128"/>
    <col min="13" max="13" width="17.26953125" style="162"/>
    <col min="14" max="19" width="17.26953125" style="128"/>
    <col min="20" max="20" width="17.26953125" style="162"/>
    <col min="21" max="22" width="17.26953125" style="128"/>
    <col min="23" max="25" width="17.26953125" style="162"/>
    <col min="26" max="16384" width="17.26953125" style="128"/>
  </cols>
  <sheetData>
    <row r="1" spans="1:27" s="135" customFormat="1" ht="381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237</v>
      </c>
      <c r="I1" s="121" t="s">
        <v>219</v>
      </c>
      <c r="J1" s="121" t="s">
        <v>220</v>
      </c>
      <c r="K1" s="121" t="s">
        <v>221</v>
      </c>
      <c r="L1" s="121" t="s">
        <v>222</v>
      </c>
      <c r="M1" s="159" t="s">
        <v>223</v>
      </c>
      <c r="N1" s="121" t="s">
        <v>224</v>
      </c>
      <c r="O1" s="121" t="s">
        <v>225</v>
      </c>
      <c r="P1" s="121" t="s">
        <v>226</v>
      </c>
      <c r="Q1" s="121" t="s">
        <v>227</v>
      </c>
      <c r="R1" s="121" t="s">
        <v>228</v>
      </c>
      <c r="S1" s="122" t="s">
        <v>229</v>
      </c>
      <c r="T1" s="159" t="s">
        <v>230</v>
      </c>
      <c r="U1" s="121" t="s">
        <v>231</v>
      </c>
      <c r="V1" s="121" t="s">
        <v>232</v>
      </c>
      <c r="W1" s="159" t="s">
        <v>233</v>
      </c>
      <c r="X1" s="159" t="s">
        <v>234</v>
      </c>
      <c r="Y1" s="159" t="s">
        <v>235</v>
      </c>
      <c r="Z1" s="135" t="s">
        <v>236</v>
      </c>
      <c r="AA1" s="121" t="s">
        <v>138</v>
      </c>
    </row>
    <row r="2" spans="1:27" x14ac:dyDescent="0.5">
      <c r="A2" s="136">
        <v>35431</v>
      </c>
      <c r="B2" s="123">
        <v>7100</v>
      </c>
      <c r="C2" s="123">
        <v>12000</v>
      </c>
      <c r="D2" s="123">
        <v>30</v>
      </c>
      <c r="E2" s="123">
        <v>4750</v>
      </c>
      <c r="F2" s="123"/>
      <c r="G2" s="123">
        <v>6790</v>
      </c>
      <c r="H2" s="123"/>
      <c r="I2" s="123"/>
      <c r="J2" s="123"/>
      <c r="K2" s="123">
        <v>2590</v>
      </c>
      <c r="L2" s="123">
        <v>1530</v>
      </c>
      <c r="M2" s="160">
        <v>1150</v>
      </c>
      <c r="N2" s="123">
        <v>1140</v>
      </c>
      <c r="O2" s="123">
        <v>17320</v>
      </c>
      <c r="P2" s="123">
        <v>19040</v>
      </c>
      <c r="Q2" s="123">
        <v>45800</v>
      </c>
      <c r="R2" s="123"/>
      <c r="S2" s="124">
        <v>15770</v>
      </c>
      <c r="T2" s="160">
        <v>33720</v>
      </c>
      <c r="U2" s="123">
        <v>30970</v>
      </c>
      <c r="V2" s="123">
        <v>10300</v>
      </c>
      <c r="W2" s="160">
        <v>30</v>
      </c>
      <c r="X2" s="160"/>
      <c r="Y2" s="160"/>
      <c r="Z2" s="123">
        <f t="shared" ref="Z2:Z65" si="0">SUM(B2:Y2)</f>
        <v>210030</v>
      </c>
    </row>
    <row r="3" spans="1:27" x14ac:dyDescent="0.5">
      <c r="A3" s="136">
        <v>35462</v>
      </c>
      <c r="B3" s="123">
        <v>7290</v>
      </c>
      <c r="C3" s="123">
        <v>17370</v>
      </c>
      <c r="D3" s="123">
        <v>10</v>
      </c>
      <c r="E3" s="123">
        <v>5160</v>
      </c>
      <c r="F3" s="123"/>
      <c r="G3" s="123">
        <v>9590</v>
      </c>
      <c r="H3" s="123"/>
      <c r="I3" s="123"/>
      <c r="J3" s="123"/>
      <c r="K3" s="123">
        <v>2740</v>
      </c>
      <c r="L3" s="123">
        <v>1760</v>
      </c>
      <c r="M3" s="160">
        <v>1400</v>
      </c>
      <c r="N3" s="123">
        <v>1250</v>
      </c>
      <c r="O3" s="123">
        <v>18100</v>
      </c>
      <c r="P3" s="123">
        <v>20410</v>
      </c>
      <c r="Q3" s="123">
        <v>50540</v>
      </c>
      <c r="R3" s="123"/>
      <c r="S3" s="124">
        <v>15960</v>
      </c>
      <c r="T3" s="160">
        <v>25330</v>
      </c>
      <c r="U3" s="123">
        <v>38680</v>
      </c>
      <c r="V3" s="123">
        <v>11030</v>
      </c>
      <c r="W3" s="160">
        <v>5230</v>
      </c>
      <c r="X3" s="160"/>
      <c r="Y3" s="160"/>
      <c r="Z3" s="123">
        <f t="shared" si="0"/>
        <v>231850</v>
      </c>
    </row>
    <row r="4" spans="1:27" x14ac:dyDescent="0.5">
      <c r="A4" s="136">
        <v>35490</v>
      </c>
      <c r="B4" s="123">
        <v>6380</v>
      </c>
      <c r="C4" s="123">
        <v>10330</v>
      </c>
      <c r="D4" s="123"/>
      <c r="E4" s="123">
        <v>4770</v>
      </c>
      <c r="F4" s="123"/>
      <c r="G4" s="123">
        <v>6250</v>
      </c>
      <c r="H4" s="123"/>
      <c r="I4" s="123"/>
      <c r="J4" s="123">
        <v>6830</v>
      </c>
      <c r="K4" s="123">
        <v>3240</v>
      </c>
      <c r="L4" s="123">
        <v>1870</v>
      </c>
      <c r="M4" s="160">
        <v>1630</v>
      </c>
      <c r="N4" s="123">
        <v>1160</v>
      </c>
      <c r="O4" s="123">
        <v>18150</v>
      </c>
      <c r="P4" s="123">
        <v>21390</v>
      </c>
      <c r="Q4" s="123">
        <v>51360</v>
      </c>
      <c r="R4" s="123"/>
      <c r="S4" s="124">
        <v>15940</v>
      </c>
      <c r="T4" s="160">
        <v>25330</v>
      </c>
      <c r="U4" s="123">
        <v>38680</v>
      </c>
      <c r="V4" s="123">
        <v>9770</v>
      </c>
      <c r="W4" s="160">
        <v>5580</v>
      </c>
      <c r="X4" s="160"/>
      <c r="Y4" s="160"/>
      <c r="Z4" s="123">
        <f t="shared" si="0"/>
        <v>228660</v>
      </c>
    </row>
    <row r="5" spans="1:27" x14ac:dyDescent="0.5">
      <c r="A5" s="136">
        <v>35521</v>
      </c>
      <c r="B5" s="123">
        <v>6080</v>
      </c>
      <c r="C5" s="123">
        <v>8320</v>
      </c>
      <c r="D5" s="123"/>
      <c r="E5" s="123">
        <v>3420</v>
      </c>
      <c r="F5" s="123"/>
      <c r="G5" s="123"/>
      <c r="H5" s="123"/>
      <c r="I5" s="123"/>
      <c r="J5" s="123">
        <v>3850</v>
      </c>
      <c r="K5" s="123">
        <v>3140</v>
      </c>
      <c r="L5" s="123">
        <v>2280</v>
      </c>
      <c r="M5" s="160">
        <v>1350</v>
      </c>
      <c r="N5" s="123">
        <v>1030</v>
      </c>
      <c r="O5" s="123">
        <v>17080</v>
      </c>
      <c r="P5" s="123">
        <v>22910</v>
      </c>
      <c r="Q5" s="123">
        <v>54880</v>
      </c>
      <c r="R5" s="123"/>
      <c r="S5" s="124">
        <v>23630</v>
      </c>
      <c r="T5" s="160">
        <v>27660</v>
      </c>
      <c r="U5" s="123">
        <v>39020</v>
      </c>
      <c r="V5" s="123">
        <v>9730</v>
      </c>
      <c r="W5" s="160">
        <v>7180</v>
      </c>
      <c r="X5" s="160"/>
      <c r="Y5" s="160"/>
      <c r="Z5" s="123">
        <f t="shared" si="0"/>
        <v>231560</v>
      </c>
    </row>
    <row r="6" spans="1:27" x14ac:dyDescent="0.5">
      <c r="A6" s="136">
        <v>35563</v>
      </c>
      <c r="B6" s="123">
        <v>8480</v>
      </c>
      <c r="C6" s="123">
        <v>9040</v>
      </c>
      <c r="D6" s="123"/>
      <c r="E6" s="123">
        <v>2410</v>
      </c>
      <c r="F6" s="123"/>
      <c r="G6" s="123">
        <v>5640</v>
      </c>
      <c r="H6" s="123"/>
      <c r="I6" s="123"/>
      <c r="J6" s="123">
        <v>3680</v>
      </c>
      <c r="K6" s="123"/>
      <c r="L6" s="123">
        <v>2460</v>
      </c>
      <c r="M6" s="160">
        <v>1110</v>
      </c>
      <c r="N6" s="123">
        <v>11700</v>
      </c>
      <c r="O6" s="123">
        <v>18270</v>
      </c>
      <c r="P6" s="123">
        <v>24680</v>
      </c>
      <c r="Q6" s="123">
        <v>56160</v>
      </c>
      <c r="R6" s="123"/>
      <c r="S6" s="124">
        <v>22830</v>
      </c>
      <c r="T6" s="160">
        <v>29700</v>
      </c>
      <c r="U6" s="123">
        <v>38880</v>
      </c>
      <c r="V6" s="123">
        <v>8940</v>
      </c>
      <c r="W6" s="160">
        <v>7170</v>
      </c>
      <c r="X6" s="160"/>
      <c r="Y6" s="160"/>
      <c r="Z6" s="123">
        <f t="shared" si="0"/>
        <v>251150</v>
      </c>
    </row>
    <row r="7" spans="1:27" x14ac:dyDescent="0.5">
      <c r="A7" s="136">
        <v>35591</v>
      </c>
      <c r="B7" s="123">
        <v>7490</v>
      </c>
      <c r="C7" s="123">
        <v>8600</v>
      </c>
      <c r="D7" s="123"/>
      <c r="E7" s="123">
        <v>2910</v>
      </c>
      <c r="F7" s="123"/>
      <c r="G7" s="123">
        <v>7830</v>
      </c>
      <c r="H7" s="123"/>
      <c r="I7" s="123"/>
      <c r="J7" s="123">
        <v>3430</v>
      </c>
      <c r="K7" s="123">
        <v>2720</v>
      </c>
      <c r="L7" s="123">
        <v>2880</v>
      </c>
      <c r="M7" s="160">
        <v>470</v>
      </c>
      <c r="N7" s="123">
        <v>1050</v>
      </c>
      <c r="O7" s="123">
        <v>14910</v>
      </c>
      <c r="P7" s="123">
        <v>21850</v>
      </c>
      <c r="Q7" s="123">
        <v>48300</v>
      </c>
      <c r="R7" s="123"/>
      <c r="S7" s="124">
        <v>18280</v>
      </c>
      <c r="T7" s="160">
        <v>23040</v>
      </c>
      <c r="U7" s="123">
        <v>34140</v>
      </c>
      <c r="V7" s="123">
        <v>9070</v>
      </c>
      <c r="W7" s="160">
        <v>5570</v>
      </c>
      <c r="X7" s="160"/>
      <c r="Y7" s="160"/>
      <c r="Z7" s="123">
        <f t="shared" si="0"/>
        <v>212540</v>
      </c>
    </row>
    <row r="8" spans="1:27" x14ac:dyDescent="0.5">
      <c r="A8" s="136">
        <v>35612</v>
      </c>
      <c r="B8" s="123">
        <v>8930</v>
      </c>
      <c r="C8" s="123">
        <v>8980</v>
      </c>
      <c r="D8" s="123"/>
      <c r="E8" s="123">
        <v>1750</v>
      </c>
      <c r="F8" s="123"/>
      <c r="G8" s="123">
        <v>8510</v>
      </c>
      <c r="H8" s="123"/>
      <c r="I8" s="123"/>
      <c r="J8" s="123">
        <v>3840</v>
      </c>
      <c r="K8" s="123">
        <v>3000</v>
      </c>
      <c r="L8" s="123">
        <v>4100</v>
      </c>
      <c r="M8" s="160">
        <v>970</v>
      </c>
      <c r="N8" s="123">
        <v>1170</v>
      </c>
      <c r="O8" s="123">
        <v>19100</v>
      </c>
      <c r="P8" s="123">
        <v>25150</v>
      </c>
      <c r="Q8" s="123">
        <v>104010</v>
      </c>
      <c r="R8" s="123"/>
      <c r="S8" s="124">
        <v>20080</v>
      </c>
      <c r="T8" s="160">
        <v>39880</v>
      </c>
      <c r="U8" s="123">
        <v>51020</v>
      </c>
      <c r="V8" s="123">
        <v>15300</v>
      </c>
      <c r="W8" s="160">
        <v>2930</v>
      </c>
      <c r="X8" s="160"/>
      <c r="Y8" s="160"/>
      <c r="Z8" s="123">
        <f t="shared" si="0"/>
        <v>318720</v>
      </c>
    </row>
    <row r="9" spans="1:27" x14ac:dyDescent="0.5">
      <c r="A9" s="136">
        <v>35643</v>
      </c>
      <c r="B9" s="123">
        <v>8570</v>
      </c>
      <c r="C9" s="123">
        <v>10510</v>
      </c>
      <c r="D9" s="123"/>
      <c r="E9" s="123">
        <v>910</v>
      </c>
      <c r="F9" s="123"/>
      <c r="G9" s="123">
        <v>4770</v>
      </c>
      <c r="H9" s="123"/>
      <c r="I9" s="123"/>
      <c r="J9" s="123">
        <v>3450</v>
      </c>
      <c r="K9" s="123">
        <v>2980</v>
      </c>
      <c r="L9" s="123">
        <v>3150</v>
      </c>
      <c r="M9" s="160">
        <v>890</v>
      </c>
      <c r="N9" s="123">
        <v>1050</v>
      </c>
      <c r="O9" s="123">
        <v>18560</v>
      </c>
      <c r="P9" s="123">
        <v>23230</v>
      </c>
      <c r="Q9" s="123">
        <v>95660</v>
      </c>
      <c r="R9" s="123"/>
      <c r="S9" s="124">
        <v>19090</v>
      </c>
      <c r="T9" s="160">
        <v>41140</v>
      </c>
      <c r="U9" s="123">
        <v>41510</v>
      </c>
      <c r="V9" s="123">
        <v>1230</v>
      </c>
      <c r="W9" s="160">
        <v>9810</v>
      </c>
      <c r="X9" s="160"/>
      <c r="Y9" s="160"/>
      <c r="Z9" s="123">
        <f t="shared" si="0"/>
        <v>286510</v>
      </c>
    </row>
    <row r="10" spans="1:27" x14ac:dyDescent="0.5">
      <c r="A10" s="136">
        <v>35674</v>
      </c>
      <c r="B10" s="123">
        <v>8030</v>
      </c>
      <c r="C10" s="123">
        <v>9650</v>
      </c>
      <c r="D10" s="123"/>
      <c r="E10" s="123">
        <v>6230</v>
      </c>
      <c r="F10" s="123"/>
      <c r="G10" s="123">
        <v>6880</v>
      </c>
      <c r="H10" s="123"/>
      <c r="I10" s="123"/>
      <c r="J10" s="123">
        <v>3230</v>
      </c>
      <c r="K10" s="123">
        <v>2910</v>
      </c>
      <c r="L10" s="123">
        <v>2480</v>
      </c>
      <c r="M10" s="160">
        <v>550</v>
      </c>
      <c r="N10" s="123">
        <v>900</v>
      </c>
      <c r="O10" s="123">
        <v>18380</v>
      </c>
      <c r="P10" s="123">
        <v>21580</v>
      </c>
      <c r="Q10" s="123">
        <v>9351</v>
      </c>
      <c r="R10" s="123"/>
      <c r="S10" s="124">
        <v>18110</v>
      </c>
      <c r="T10" s="160">
        <v>41860</v>
      </c>
      <c r="U10" s="123">
        <v>35090</v>
      </c>
      <c r="V10" s="123">
        <v>11580</v>
      </c>
      <c r="W10" s="160">
        <v>4600</v>
      </c>
      <c r="X10" s="160"/>
      <c r="Y10" s="160"/>
      <c r="Z10" s="123">
        <f t="shared" si="0"/>
        <v>201411</v>
      </c>
    </row>
    <row r="11" spans="1:27" x14ac:dyDescent="0.5">
      <c r="A11" s="136">
        <v>35704</v>
      </c>
      <c r="B11" s="123">
        <v>7990</v>
      </c>
      <c r="C11" s="123">
        <v>8350</v>
      </c>
      <c r="D11" s="123"/>
      <c r="E11" s="123">
        <v>6270</v>
      </c>
      <c r="F11" s="123"/>
      <c r="G11" s="123"/>
      <c r="H11" s="123"/>
      <c r="I11" s="123"/>
      <c r="J11" s="123">
        <v>2880</v>
      </c>
      <c r="K11" s="123">
        <v>2840</v>
      </c>
      <c r="L11" s="123">
        <v>1960</v>
      </c>
      <c r="M11" s="160">
        <v>1410</v>
      </c>
      <c r="N11" s="123">
        <v>870</v>
      </c>
      <c r="O11" s="123">
        <v>20250</v>
      </c>
      <c r="P11" s="123">
        <v>19880</v>
      </c>
      <c r="Q11" s="123">
        <v>102080</v>
      </c>
      <c r="R11" s="123"/>
      <c r="S11" s="124">
        <v>15970</v>
      </c>
      <c r="T11" s="160">
        <v>59870</v>
      </c>
      <c r="U11" s="123">
        <v>34680</v>
      </c>
      <c r="V11" s="123">
        <v>11520</v>
      </c>
      <c r="W11" s="160">
        <v>3950</v>
      </c>
      <c r="X11" s="160"/>
      <c r="Y11" s="160"/>
      <c r="Z11" s="123">
        <f t="shared" si="0"/>
        <v>300770</v>
      </c>
    </row>
    <row r="12" spans="1:27" x14ac:dyDescent="0.5">
      <c r="A12" s="136">
        <v>35735</v>
      </c>
      <c r="B12" s="123">
        <v>7380</v>
      </c>
      <c r="C12" s="123">
        <v>5530</v>
      </c>
      <c r="D12" s="123"/>
      <c r="E12" s="123">
        <v>2270</v>
      </c>
      <c r="F12" s="123">
        <v>3760</v>
      </c>
      <c r="G12" s="123">
        <v>4570</v>
      </c>
      <c r="H12" s="123"/>
      <c r="I12" s="123"/>
      <c r="J12" s="123">
        <v>2570</v>
      </c>
      <c r="K12" s="123">
        <v>2950</v>
      </c>
      <c r="L12" s="123">
        <v>2030</v>
      </c>
      <c r="M12" s="160">
        <v>550</v>
      </c>
      <c r="N12" s="123">
        <v>920</v>
      </c>
      <c r="O12" s="123">
        <v>19730</v>
      </c>
      <c r="P12" s="123">
        <v>18820</v>
      </c>
      <c r="Q12" s="123">
        <v>92810</v>
      </c>
      <c r="R12" s="123"/>
      <c r="S12" s="124">
        <v>18480</v>
      </c>
      <c r="T12" s="160">
        <v>60240</v>
      </c>
      <c r="U12" s="123">
        <v>29790</v>
      </c>
      <c r="V12" s="123">
        <v>10670</v>
      </c>
      <c r="W12" s="160">
        <v>1310</v>
      </c>
      <c r="X12" s="160"/>
      <c r="Y12" s="160"/>
      <c r="Z12" s="123">
        <f t="shared" si="0"/>
        <v>284380</v>
      </c>
    </row>
    <row r="13" spans="1:27" x14ac:dyDescent="0.5">
      <c r="A13" s="136">
        <v>35765</v>
      </c>
      <c r="B13" s="123">
        <v>7380</v>
      </c>
      <c r="C13" s="123">
        <v>5530</v>
      </c>
      <c r="D13" s="123"/>
      <c r="E13" s="123">
        <v>2270</v>
      </c>
      <c r="F13" s="123">
        <v>3760</v>
      </c>
      <c r="G13" s="123">
        <v>4570</v>
      </c>
      <c r="H13" s="123"/>
      <c r="I13" s="123"/>
      <c r="J13" s="123">
        <v>2570</v>
      </c>
      <c r="K13" s="123">
        <v>2950</v>
      </c>
      <c r="L13" s="123">
        <v>2030</v>
      </c>
      <c r="M13" s="160">
        <v>550</v>
      </c>
      <c r="N13" s="123">
        <v>920</v>
      </c>
      <c r="O13" s="123">
        <v>19730</v>
      </c>
      <c r="P13" s="123">
        <v>18820</v>
      </c>
      <c r="Q13" s="123">
        <v>92810</v>
      </c>
      <c r="R13" s="123"/>
      <c r="S13" s="124">
        <v>18480</v>
      </c>
      <c r="T13" s="160">
        <v>60240</v>
      </c>
      <c r="U13" s="123">
        <v>29790</v>
      </c>
      <c r="V13" s="123">
        <v>10670</v>
      </c>
      <c r="W13" s="160">
        <v>1310</v>
      </c>
      <c r="X13" s="160"/>
      <c r="Y13" s="160"/>
      <c r="Z13" s="123">
        <f t="shared" si="0"/>
        <v>284380</v>
      </c>
    </row>
    <row r="14" spans="1:27" x14ac:dyDescent="0.5">
      <c r="A14" s="136">
        <v>35796</v>
      </c>
      <c r="B14" s="123">
        <v>5940</v>
      </c>
      <c r="C14" s="123">
        <v>4300</v>
      </c>
      <c r="D14" s="123"/>
      <c r="E14" s="123"/>
      <c r="F14" s="123">
        <v>5280</v>
      </c>
      <c r="G14" s="123">
        <v>4670</v>
      </c>
      <c r="H14" s="123"/>
      <c r="I14" s="123"/>
      <c r="J14" s="123">
        <v>840</v>
      </c>
      <c r="K14" s="123">
        <v>2700</v>
      </c>
      <c r="L14" s="123">
        <v>1510</v>
      </c>
      <c r="M14" s="160">
        <v>470</v>
      </c>
      <c r="N14" s="123">
        <v>740</v>
      </c>
      <c r="O14" s="123">
        <v>9890</v>
      </c>
      <c r="P14" s="123">
        <v>16270</v>
      </c>
      <c r="Q14" s="123">
        <v>87210</v>
      </c>
      <c r="R14" s="123"/>
      <c r="S14" s="124">
        <v>12570</v>
      </c>
      <c r="T14" s="160">
        <v>60320</v>
      </c>
      <c r="U14" s="123">
        <v>36760</v>
      </c>
      <c r="V14" s="123">
        <v>11950</v>
      </c>
      <c r="W14" s="160">
        <v>880</v>
      </c>
      <c r="X14" s="160"/>
      <c r="Y14" s="160"/>
      <c r="Z14" s="123">
        <f t="shared" si="0"/>
        <v>262300</v>
      </c>
    </row>
    <row r="15" spans="1:27" x14ac:dyDescent="0.5">
      <c r="A15" s="136">
        <v>35827</v>
      </c>
      <c r="B15" s="123">
        <v>15760</v>
      </c>
      <c r="C15" s="123">
        <v>5800</v>
      </c>
      <c r="D15" s="123"/>
      <c r="E15" s="123">
        <v>5300</v>
      </c>
      <c r="F15" s="123">
        <v>11990</v>
      </c>
      <c r="G15" s="123"/>
      <c r="H15" s="123"/>
      <c r="I15" s="123"/>
      <c r="J15" s="123"/>
      <c r="K15" s="123">
        <v>3090</v>
      </c>
      <c r="L15" s="123">
        <v>1430</v>
      </c>
      <c r="M15" s="160">
        <v>500</v>
      </c>
      <c r="N15" s="123">
        <v>19730</v>
      </c>
      <c r="O15" s="123">
        <v>11110</v>
      </c>
      <c r="P15" s="123">
        <v>16770</v>
      </c>
      <c r="Q15" s="123">
        <v>84080</v>
      </c>
      <c r="R15" s="123"/>
      <c r="S15" s="124">
        <v>11320</v>
      </c>
      <c r="T15" s="160">
        <v>61730</v>
      </c>
      <c r="U15" s="123">
        <v>41740</v>
      </c>
      <c r="V15" s="123">
        <v>14530</v>
      </c>
      <c r="W15" s="160">
        <v>850</v>
      </c>
      <c r="X15" s="160"/>
      <c r="Y15" s="160"/>
      <c r="Z15" s="123">
        <f t="shared" si="0"/>
        <v>305730</v>
      </c>
    </row>
    <row r="16" spans="1:27" x14ac:dyDescent="0.5">
      <c r="A16" s="136">
        <v>35855</v>
      </c>
      <c r="B16" s="123">
        <v>12370</v>
      </c>
      <c r="C16" s="123">
        <v>5810</v>
      </c>
      <c r="D16" s="123"/>
      <c r="E16" s="123" t="s">
        <v>214</v>
      </c>
      <c r="F16" s="123">
        <v>6330</v>
      </c>
      <c r="G16" s="123">
        <v>16670</v>
      </c>
      <c r="H16" s="123"/>
      <c r="I16" s="123"/>
      <c r="J16" s="123"/>
      <c r="K16" s="123">
        <v>3000</v>
      </c>
      <c r="L16" s="123">
        <v>1130</v>
      </c>
      <c r="M16" s="160">
        <v>10530</v>
      </c>
      <c r="N16" s="123">
        <v>1080</v>
      </c>
      <c r="O16" s="123">
        <v>19940</v>
      </c>
      <c r="P16" s="123">
        <v>18010</v>
      </c>
      <c r="Q16" s="123">
        <v>87400</v>
      </c>
      <c r="R16" s="123"/>
      <c r="S16" s="124">
        <v>12410</v>
      </c>
      <c r="T16" s="160">
        <v>65720</v>
      </c>
      <c r="U16" s="123">
        <v>62220</v>
      </c>
      <c r="V16" s="123">
        <v>14920</v>
      </c>
      <c r="W16" s="160">
        <v>27490</v>
      </c>
      <c r="X16" s="160"/>
      <c r="Y16" s="160"/>
      <c r="Z16" s="123">
        <f t="shared" si="0"/>
        <v>365030</v>
      </c>
    </row>
    <row r="17" spans="1:26" x14ac:dyDescent="0.5">
      <c r="A17" s="136">
        <v>35886</v>
      </c>
      <c r="B17" s="123">
        <v>11890</v>
      </c>
      <c r="C17" s="123">
        <v>5910</v>
      </c>
      <c r="D17" s="123"/>
      <c r="E17" s="123"/>
      <c r="F17" s="123">
        <v>6350</v>
      </c>
      <c r="G17" s="123">
        <v>6840</v>
      </c>
      <c r="H17" s="123"/>
      <c r="I17" s="123"/>
      <c r="J17" s="123"/>
      <c r="K17" s="123">
        <v>3240</v>
      </c>
      <c r="L17" s="123">
        <v>1580</v>
      </c>
      <c r="M17" s="160">
        <v>3370</v>
      </c>
      <c r="N17" s="123">
        <v>1080</v>
      </c>
      <c r="O17" s="123">
        <v>19990</v>
      </c>
      <c r="P17" s="123">
        <v>22090</v>
      </c>
      <c r="Q17" s="123">
        <v>88210</v>
      </c>
      <c r="R17" s="123"/>
      <c r="S17" s="124">
        <v>13190</v>
      </c>
      <c r="T17" s="160">
        <v>59700</v>
      </c>
      <c r="U17" s="123">
        <v>51350</v>
      </c>
      <c r="V17" s="123">
        <v>1230</v>
      </c>
      <c r="W17" s="160">
        <v>27490</v>
      </c>
      <c r="X17" s="160"/>
      <c r="Y17" s="160"/>
      <c r="Z17" s="123">
        <f t="shared" si="0"/>
        <v>323510</v>
      </c>
    </row>
    <row r="18" spans="1:26" x14ac:dyDescent="0.5">
      <c r="A18" s="136">
        <v>35916</v>
      </c>
      <c r="B18" s="123">
        <v>12130</v>
      </c>
      <c r="C18" s="123">
        <v>4260</v>
      </c>
      <c r="D18" s="123"/>
      <c r="E18" s="123"/>
      <c r="F18" s="123">
        <v>5610</v>
      </c>
      <c r="G18" s="123">
        <v>8550</v>
      </c>
      <c r="H18" s="123"/>
      <c r="I18" s="123"/>
      <c r="J18" s="123">
        <v>8730</v>
      </c>
      <c r="K18" s="123">
        <v>33801</v>
      </c>
      <c r="L18" s="123">
        <v>1650</v>
      </c>
      <c r="M18" s="160">
        <v>4110</v>
      </c>
      <c r="N18" s="123">
        <v>550</v>
      </c>
      <c r="O18" s="123">
        <v>22480</v>
      </c>
      <c r="P18" s="123">
        <v>25710</v>
      </c>
      <c r="Q18" s="123">
        <v>97700</v>
      </c>
      <c r="R18" s="123"/>
      <c r="S18" s="124">
        <v>13800</v>
      </c>
      <c r="T18" s="160">
        <v>36170</v>
      </c>
      <c r="U18" s="123">
        <v>46010</v>
      </c>
      <c r="V18" s="123">
        <v>13540</v>
      </c>
      <c r="W18" s="160">
        <v>7550</v>
      </c>
      <c r="X18" s="160"/>
      <c r="Y18" s="160"/>
      <c r="Z18" s="123">
        <f t="shared" si="0"/>
        <v>342351</v>
      </c>
    </row>
    <row r="19" spans="1:26" x14ac:dyDescent="0.5">
      <c r="A19" s="136">
        <v>35947</v>
      </c>
      <c r="B19" s="123">
        <v>7350</v>
      </c>
      <c r="C19" s="123">
        <v>3240</v>
      </c>
      <c r="D19" s="123"/>
      <c r="E19" s="123"/>
      <c r="F19" s="123">
        <v>5090</v>
      </c>
      <c r="G19" s="123">
        <v>5140</v>
      </c>
      <c r="H19" s="123"/>
      <c r="I19" s="123"/>
      <c r="J19" s="123">
        <v>6590</v>
      </c>
      <c r="K19" s="123"/>
      <c r="L19" s="123">
        <v>2020</v>
      </c>
      <c r="M19" s="160">
        <v>770</v>
      </c>
      <c r="N19" s="123">
        <v>480</v>
      </c>
      <c r="O19" s="123">
        <v>23990</v>
      </c>
      <c r="P19" s="123">
        <v>12610</v>
      </c>
      <c r="Q19" s="123">
        <v>99780</v>
      </c>
      <c r="R19" s="123"/>
      <c r="S19" s="124">
        <v>15260</v>
      </c>
      <c r="T19" s="160">
        <v>39780</v>
      </c>
      <c r="U19" s="123">
        <v>48340</v>
      </c>
      <c r="V19" s="123">
        <v>13660</v>
      </c>
      <c r="W19" s="160">
        <v>6720</v>
      </c>
      <c r="X19" s="160"/>
      <c r="Y19" s="160"/>
      <c r="Z19" s="123">
        <f t="shared" si="0"/>
        <v>290820</v>
      </c>
    </row>
    <row r="20" spans="1:26" x14ac:dyDescent="0.5">
      <c r="A20" s="136">
        <v>35977</v>
      </c>
      <c r="B20" s="123">
        <v>17650</v>
      </c>
      <c r="C20" s="123">
        <v>2390</v>
      </c>
      <c r="D20" s="123"/>
      <c r="E20" s="123"/>
      <c r="F20" s="123">
        <v>4910</v>
      </c>
      <c r="G20" s="123">
        <v>4200</v>
      </c>
      <c r="H20" s="123"/>
      <c r="I20" s="123"/>
      <c r="J20" s="123">
        <v>5970</v>
      </c>
      <c r="K20" s="123">
        <v>3240</v>
      </c>
      <c r="L20" s="123">
        <v>2970</v>
      </c>
      <c r="M20" s="160"/>
      <c r="N20" s="123">
        <v>420</v>
      </c>
      <c r="O20" s="123">
        <v>24460</v>
      </c>
      <c r="P20" s="123">
        <v>26920</v>
      </c>
      <c r="Q20" s="123">
        <v>101560</v>
      </c>
      <c r="R20" s="123"/>
      <c r="S20" s="124">
        <v>19080</v>
      </c>
      <c r="T20" s="160">
        <v>39160</v>
      </c>
      <c r="U20" s="123">
        <v>45970</v>
      </c>
      <c r="V20" s="123">
        <v>6390</v>
      </c>
      <c r="W20" s="160">
        <v>1570</v>
      </c>
      <c r="X20" s="160"/>
      <c r="Y20" s="160"/>
      <c r="Z20" s="123">
        <f t="shared" si="0"/>
        <v>306860</v>
      </c>
    </row>
    <row r="21" spans="1:26" x14ac:dyDescent="0.5">
      <c r="A21" s="136">
        <v>36008</v>
      </c>
      <c r="B21" s="123">
        <v>20060</v>
      </c>
      <c r="C21" s="123">
        <v>1030</v>
      </c>
      <c r="D21" s="123"/>
      <c r="E21" s="123"/>
      <c r="F21" s="123">
        <v>5510</v>
      </c>
      <c r="G21" s="123">
        <v>4370</v>
      </c>
      <c r="H21" s="123"/>
      <c r="I21" s="123"/>
      <c r="J21" s="123">
        <v>6960</v>
      </c>
      <c r="K21" s="123">
        <v>3280</v>
      </c>
      <c r="L21" s="123">
        <v>3870</v>
      </c>
      <c r="M21" s="160"/>
      <c r="N21" s="123">
        <v>400</v>
      </c>
      <c r="O21" s="123">
        <v>25660</v>
      </c>
      <c r="P21" s="123">
        <v>25110</v>
      </c>
      <c r="Q21" s="123">
        <v>93220</v>
      </c>
      <c r="R21" s="123"/>
      <c r="S21" s="124">
        <v>18530</v>
      </c>
      <c r="T21" s="160">
        <v>37980</v>
      </c>
      <c r="U21" s="123">
        <v>42830</v>
      </c>
      <c r="V21" s="123">
        <v>5260</v>
      </c>
      <c r="W21" s="160">
        <v>3510</v>
      </c>
      <c r="X21" s="160"/>
      <c r="Y21" s="160"/>
      <c r="Z21" s="123">
        <f t="shared" si="0"/>
        <v>297580</v>
      </c>
    </row>
    <row r="22" spans="1:26" x14ac:dyDescent="0.5">
      <c r="A22" s="136">
        <v>36039</v>
      </c>
      <c r="B22" s="123">
        <v>20860</v>
      </c>
      <c r="C22" s="123">
        <v>1330</v>
      </c>
      <c r="D22" s="123"/>
      <c r="E22" s="123"/>
      <c r="F22" s="123">
        <v>8130</v>
      </c>
      <c r="G22" s="123">
        <v>2590</v>
      </c>
      <c r="H22" s="123"/>
      <c r="I22" s="123"/>
      <c r="J22" s="123">
        <v>4990</v>
      </c>
      <c r="K22" s="123">
        <v>3120</v>
      </c>
      <c r="L22" s="123">
        <v>4330</v>
      </c>
      <c r="M22" s="160"/>
      <c r="N22" s="123">
        <v>670</v>
      </c>
      <c r="O22" s="123">
        <v>25410</v>
      </c>
      <c r="P22" s="123">
        <v>26060</v>
      </c>
      <c r="Q22" s="123">
        <v>109800</v>
      </c>
      <c r="R22" s="123"/>
      <c r="S22" s="124">
        <v>21210</v>
      </c>
      <c r="T22" s="160">
        <v>37590</v>
      </c>
      <c r="U22" s="123">
        <v>44070</v>
      </c>
      <c r="V22" s="123">
        <v>3850</v>
      </c>
      <c r="W22" s="160">
        <v>10590</v>
      </c>
      <c r="X22" s="160"/>
      <c r="Y22" s="160"/>
      <c r="Z22" s="123">
        <f t="shared" si="0"/>
        <v>324600</v>
      </c>
    </row>
    <row r="23" spans="1:26" x14ac:dyDescent="0.5">
      <c r="A23" s="136">
        <v>36069</v>
      </c>
      <c r="B23" s="123">
        <v>17950</v>
      </c>
      <c r="C23" s="123">
        <v>2020</v>
      </c>
      <c r="D23" s="123"/>
      <c r="E23" s="123"/>
      <c r="F23" s="123">
        <v>5320</v>
      </c>
      <c r="G23" s="123">
        <v>3390</v>
      </c>
      <c r="H23" s="123"/>
      <c r="I23" s="123"/>
      <c r="J23" s="123">
        <v>4220</v>
      </c>
      <c r="K23" s="123">
        <v>3100</v>
      </c>
      <c r="L23" s="123">
        <v>4170</v>
      </c>
      <c r="M23" s="160"/>
      <c r="N23" s="123">
        <v>120</v>
      </c>
      <c r="O23" s="123">
        <v>23610</v>
      </c>
      <c r="P23" s="123">
        <v>24930</v>
      </c>
      <c r="Q23" s="123">
        <v>112490</v>
      </c>
      <c r="R23" s="123"/>
      <c r="S23" s="124">
        <v>22580</v>
      </c>
      <c r="T23" s="160">
        <v>36400</v>
      </c>
      <c r="U23" s="123">
        <v>44850</v>
      </c>
      <c r="V23" s="123">
        <v>3640</v>
      </c>
      <c r="W23" s="160">
        <v>5080</v>
      </c>
      <c r="X23" s="160"/>
      <c r="Y23" s="160"/>
      <c r="Z23" s="123">
        <f t="shared" si="0"/>
        <v>313870</v>
      </c>
    </row>
    <row r="24" spans="1:26" x14ac:dyDescent="0.5">
      <c r="A24" s="136">
        <v>36100</v>
      </c>
      <c r="B24" s="123">
        <v>17220</v>
      </c>
      <c r="C24" s="123">
        <v>1470</v>
      </c>
      <c r="D24" s="123"/>
      <c r="E24" s="123"/>
      <c r="F24" s="123">
        <v>11590</v>
      </c>
      <c r="G24" s="123">
        <v>3550</v>
      </c>
      <c r="H24" s="123"/>
      <c r="I24" s="123"/>
      <c r="J24" s="123">
        <v>3320</v>
      </c>
      <c r="K24" s="123">
        <v>3190</v>
      </c>
      <c r="L24" s="123">
        <v>3750</v>
      </c>
      <c r="M24" s="160">
        <v>2240</v>
      </c>
      <c r="N24" s="123">
        <v>2030</v>
      </c>
      <c r="O24" s="123">
        <v>23980</v>
      </c>
      <c r="P24" s="123">
        <v>24250</v>
      </c>
      <c r="Q24" s="123">
        <v>110640</v>
      </c>
      <c r="R24" s="123"/>
      <c r="S24" s="124">
        <v>21790</v>
      </c>
      <c r="T24" s="160">
        <v>35760</v>
      </c>
      <c r="U24" s="123">
        <v>45310</v>
      </c>
      <c r="V24" s="123">
        <v>3490</v>
      </c>
      <c r="W24" s="160">
        <v>7960</v>
      </c>
      <c r="X24" s="160"/>
      <c r="Y24" s="160"/>
      <c r="Z24" s="123">
        <f t="shared" si="0"/>
        <v>321540</v>
      </c>
    </row>
    <row r="25" spans="1:26" x14ac:dyDescent="0.5">
      <c r="A25" s="136">
        <v>36130</v>
      </c>
      <c r="B25" s="123">
        <v>15930</v>
      </c>
      <c r="C25" s="123">
        <v>1160</v>
      </c>
      <c r="D25" s="123"/>
      <c r="E25" s="123"/>
      <c r="F25" s="123">
        <v>11150</v>
      </c>
      <c r="G25" s="123">
        <v>4200</v>
      </c>
      <c r="H25" s="123"/>
      <c r="I25" s="123"/>
      <c r="J25" s="123">
        <v>3710</v>
      </c>
      <c r="K25" s="123">
        <v>2960</v>
      </c>
      <c r="L25" s="123">
        <v>3160</v>
      </c>
      <c r="M25" s="160">
        <v>2080</v>
      </c>
      <c r="N25" s="123">
        <v>1810</v>
      </c>
      <c r="O25" s="123">
        <v>13660</v>
      </c>
      <c r="P25" s="123">
        <v>23470</v>
      </c>
      <c r="Q25" s="123">
        <v>113440</v>
      </c>
      <c r="R25" s="123"/>
      <c r="S25" s="124">
        <v>18600</v>
      </c>
      <c r="T25" s="160">
        <v>35160</v>
      </c>
      <c r="U25" s="123">
        <v>44870</v>
      </c>
      <c r="V25" s="123">
        <v>8030</v>
      </c>
      <c r="W25" s="160">
        <v>5030</v>
      </c>
      <c r="X25" s="160"/>
      <c r="Y25" s="160"/>
      <c r="Z25" s="123">
        <f t="shared" si="0"/>
        <v>308420</v>
      </c>
    </row>
    <row r="26" spans="1:26" x14ac:dyDescent="0.5">
      <c r="A26" s="136">
        <v>36161</v>
      </c>
      <c r="B26" s="123">
        <v>14450</v>
      </c>
      <c r="C26" s="123">
        <v>1620</v>
      </c>
      <c r="D26" s="123"/>
      <c r="E26" s="123"/>
      <c r="F26" s="123">
        <v>9370</v>
      </c>
      <c r="G26" s="123">
        <v>4610</v>
      </c>
      <c r="H26" s="123"/>
      <c r="I26" s="123"/>
      <c r="J26" s="123">
        <v>3010</v>
      </c>
      <c r="K26" s="123">
        <v>4510</v>
      </c>
      <c r="L26" s="123">
        <v>2610</v>
      </c>
      <c r="M26" s="160">
        <v>1850</v>
      </c>
      <c r="N26" s="123">
        <v>2000</v>
      </c>
      <c r="O26" s="123">
        <v>22560</v>
      </c>
      <c r="P26" s="123">
        <v>21790</v>
      </c>
      <c r="Q26" s="123">
        <v>112130</v>
      </c>
      <c r="R26" s="123"/>
      <c r="S26" s="124">
        <v>14960</v>
      </c>
      <c r="T26" s="160">
        <v>34510</v>
      </c>
      <c r="U26" s="123">
        <v>42790</v>
      </c>
      <c r="V26" s="123">
        <v>3410</v>
      </c>
      <c r="W26" s="160">
        <v>18670</v>
      </c>
      <c r="X26" s="160"/>
      <c r="Y26" s="160"/>
      <c r="Z26" s="123">
        <f t="shared" si="0"/>
        <v>314850</v>
      </c>
    </row>
    <row r="27" spans="1:26" x14ac:dyDescent="0.5">
      <c r="A27" s="136">
        <v>36192</v>
      </c>
      <c r="B27" s="123">
        <v>1360</v>
      </c>
      <c r="C27" s="123">
        <v>1680</v>
      </c>
      <c r="D27" s="123"/>
      <c r="E27" s="123"/>
      <c r="F27" s="123">
        <v>8390</v>
      </c>
      <c r="G27" s="123">
        <v>4430</v>
      </c>
      <c r="H27" s="123"/>
      <c r="I27" s="123"/>
      <c r="J27" s="123">
        <v>3880</v>
      </c>
      <c r="K27" s="123">
        <v>3030</v>
      </c>
      <c r="L27" s="123">
        <v>2270</v>
      </c>
      <c r="M27" s="160">
        <v>1730</v>
      </c>
      <c r="N27" s="123">
        <v>1120</v>
      </c>
      <c r="O27" s="123">
        <v>22210</v>
      </c>
      <c r="P27" s="123">
        <v>20690</v>
      </c>
      <c r="Q27" s="123">
        <v>111370</v>
      </c>
      <c r="R27" s="123"/>
      <c r="S27" s="124">
        <v>15180</v>
      </c>
      <c r="T27" s="160">
        <v>34340</v>
      </c>
      <c r="U27" s="123">
        <v>55410</v>
      </c>
      <c r="V27" s="123">
        <v>3290</v>
      </c>
      <c r="W27" s="160">
        <v>4400</v>
      </c>
      <c r="X27" s="160"/>
      <c r="Y27" s="160"/>
      <c r="Z27" s="123">
        <f t="shared" si="0"/>
        <v>294780</v>
      </c>
    </row>
    <row r="28" spans="1:26" x14ac:dyDescent="0.5">
      <c r="A28" s="136">
        <v>36220</v>
      </c>
      <c r="B28" s="123">
        <v>12660</v>
      </c>
      <c r="C28" s="123">
        <v>1880</v>
      </c>
      <c r="D28" s="123"/>
      <c r="E28" s="123"/>
      <c r="F28" s="123">
        <v>8410</v>
      </c>
      <c r="G28" s="123">
        <v>4130</v>
      </c>
      <c r="H28" s="123"/>
      <c r="I28" s="123"/>
      <c r="J28" s="123">
        <v>3060</v>
      </c>
      <c r="K28" s="123">
        <v>3120</v>
      </c>
      <c r="L28" s="123">
        <v>2020</v>
      </c>
      <c r="M28" s="160">
        <v>1580</v>
      </c>
      <c r="N28" s="123">
        <v>1070</v>
      </c>
      <c r="O28" s="123">
        <v>22120</v>
      </c>
      <c r="P28" s="123">
        <v>19980</v>
      </c>
      <c r="Q28" s="123">
        <v>11304</v>
      </c>
      <c r="R28" s="123"/>
      <c r="S28" s="124">
        <v>15810</v>
      </c>
      <c r="T28" s="160">
        <v>34070</v>
      </c>
      <c r="U28" s="123">
        <v>5607</v>
      </c>
      <c r="V28" s="123">
        <v>3180</v>
      </c>
      <c r="W28" s="160">
        <v>6630</v>
      </c>
      <c r="X28" s="160"/>
      <c r="Y28" s="160"/>
      <c r="Z28" s="123">
        <f t="shared" si="0"/>
        <v>156631</v>
      </c>
    </row>
    <row r="29" spans="1:26" x14ac:dyDescent="0.5">
      <c r="A29" s="136">
        <v>36251</v>
      </c>
      <c r="B29" s="123">
        <v>11620</v>
      </c>
      <c r="C29" s="123">
        <v>2100</v>
      </c>
      <c r="D29" s="123"/>
      <c r="E29" s="123"/>
      <c r="F29" s="123"/>
      <c r="G29" s="123">
        <v>9550</v>
      </c>
      <c r="H29" s="123"/>
      <c r="I29" s="123"/>
      <c r="J29" s="123">
        <v>3410</v>
      </c>
      <c r="K29" s="123">
        <v>2460</v>
      </c>
      <c r="L29" s="123">
        <v>2070</v>
      </c>
      <c r="M29" s="160">
        <v>1440</v>
      </c>
      <c r="N29" s="123">
        <v>990</v>
      </c>
      <c r="O29" s="123">
        <v>17500</v>
      </c>
      <c r="P29" s="123">
        <v>19290</v>
      </c>
      <c r="Q29" s="123">
        <v>110200</v>
      </c>
      <c r="R29" s="123"/>
      <c r="S29" s="124">
        <v>14810</v>
      </c>
      <c r="T29" s="160">
        <v>33590</v>
      </c>
      <c r="U29" s="123">
        <v>53370</v>
      </c>
      <c r="V29" s="123">
        <v>3070</v>
      </c>
      <c r="W29" s="160">
        <v>9333</v>
      </c>
      <c r="X29" s="160"/>
      <c r="Y29" s="160"/>
      <c r="Z29" s="123">
        <f t="shared" si="0"/>
        <v>294803</v>
      </c>
    </row>
    <row r="30" spans="1:26" x14ac:dyDescent="0.5">
      <c r="A30" s="136">
        <v>36281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60"/>
      <c r="N30" s="123"/>
      <c r="O30" s="123"/>
      <c r="P30" s="123"/>
      <c r="Q30" s="123"/>
      <c r="R30" s="123"/>
      <c r="S30" s="124"/>
      <c r="T30" s="160"/>
      <c r="U30" s="123"/>
      <c r="V30" s="123"/>
      <c r="W30" s="160"/>
      <c r="X30" s="160"/>
      <c r="Y30" s="160"/>
      <c r="Z30" s="123">
        <f t="shared" si="0"/>
        <v>0</v>
      </c>
    </row>
    <row r="31" spans="1:26" x14ac:dyDescent="0.5">
      <c r="A31" s="136">
        <v>36312</v>
      </c>
      <c r="B31" s="123">
        <v>9810</v>
      </c>
      <c r="C31" s="123">
        <v>2200</v>
      </c>
      <c r="D31" s="123"/>
      <c r="E31" s="123"/>
      <c r="F31" s="123">
        <v>7660</v>
      </c>
      <c r="G31" s="123"/>
      <c r="H31" s="123"/>
      <c r="I31" s="123"/>
      <c r="J31" s="123">
        <v>2470</v>
      </c>
      <c r="K31" s="123">
        <v>2490</v>
      </c>
      <c r="L31" s="123">
        <v>1700</v>
      </c>
      <c r="M31" s="160">
        <v>1330</v>
      </c>
      <c r="N31" s="123">
        <v>830</v>
      </c>
      <c r="O31" s="123">
        <v>13480</v>
      </c>
      <c r="P31" s="123">
        <v>18510</v>
      </c>
      <c r="Q31" s="123">
        <v>109490</v>
      </c>
      <c r="R31" s="123"/>
      <c r="S31" s="124">
        <v>12590</v>
      </c>
      <c r="T31" s="160">
        <v>31350</v>
      </c>
      <c r="U31" s="123">
        <v>22820</v>
      </c>
      <c r="V31" s="123">
        <v>2700</v>
      </c>
      <c r="W31" s="160">
        <v>9180</v>
      </c>
      <c r="X31" s="160"/>
      <c r="Y31" s="160"/>
      <c r="Z31" s="123">
        <f t="shared" si="0"/>
        <v>248610</v>
      </c>
    </row>
    <row r="32" spans="1:26" x14ac:dyDescent="0.5">
      <c r="A32" s="136">
        <v>36342</v>
      </c>
      <c r="B32" s="123">
        <v>9350</v>
      </c>
      <c r="C32" s="123">
        <v>1620</v>
      </c>
      <c r="D32" s="123"/>
      <c r="E32" s="123"/>
      <c r="F32" s="123">
        <v>6120</v>
      </c>
      <c r="G32" s="123">
        <v>2440</v>
      </c>
      <c r="H32" s="123"/>
      <c r="I32" s="123"/>
      <c r="J32" s="123">
        <v>2550</v>
      </c>
      <c r="K32" s="123">
        <v>2870</v>
      </c>
      <c r="L32" s="123">
        <v>1560</v>
      </c>
      <c r="M32" s="160">
        <v>1330</v>
      </c>
      <c r="N32" s="123">
        <v>830</v>
      </c>
      <c r="O32" s="123">
        <v>16060</v>
      </c>
      <c r="P32" s="123">
        <v>17940</v>
      </c>
      <c r="Q32" s="123">
        <v>104720</v>
      </c>
      <c r="R32" s="123"/>
      <c r="S32" s="124">
        <v>12590</v>
      </c>
      <c r="T32" s="160">
        <v>31350</v>
      </c>
      <c r="U32" s="123">
        <v>22820</v>
      </c>
      <c r="V32" s="123">
        <v>2700</v>
      </c>
      <c r="W32" s="160">
        <v>9180</v>
      </c>
      <c r="X32" s="160"/>
      <c r="Y32" s="160"/>
      <c r="Z32" s="123">
        <f t="shared" si="0"/>
        <v>246030</v>
      </c>
    </row>
    <row r="33" spans="1:26" x14ac:dyDescent="0.5">
      <c r="A33" s="136">
        <v>36373</v>
      </c>
      <c r="B33" s="123">
        <v>9200</v>
      </c>
      <c r="C33" s="123">
        <v>1670</v>
      </c>
      <c r="D33" s="123"/>
      <c r="E33" s="123"/>
      <c r="F33" s="123">
        <v>6230</v>
      </c>
      <c r="G33" s="123"/>
      <c r="H33" s="123"/>
      <c r="I33" s="123"/>
      <c r="J33" s="123">
        <v>2420</v>
      </c>
      <c r="K33" s="123">
        <v>2620</v>
      </c>
      <c r="L33" s="123">
        <v>1300</v>
      </c>
      <c r="M33" s="160">
        <v>1260</v>
      </c>
      <c r="N33" s="123">
        <v>750</v>
      </c>
      <c r="O33" s="123">
        <v>11840</v>
      </c>
      <c r="P33" s="123">
        <v>17390</v>
      </c>
      <c r="Q33" s="123">
        <v>101600</v>
      </c>
      <c r="R33" s="123"/>
      <c r="S33" s="124">
        <v>11490</v>
      </c>
      <c r="T33" s="160">
        <v>27780</v>
      </c>
      <c r="U33" s="123">
        <v>21640</v>
      </c>
      <c r="V33" s="123">
        <v>2470</v>
      </c>
      <c r="W33" s="160">
        <v>2970</v>
      </c>
      <c r="X33" s="160"/>
      <c r="Y33" s="160"/>
      <c r="Z33" s="123">
        <f t="shared" si="0"/>
        <v>222630</v>
      </c>
    </row>
    <row r="34" spans="1:26" x14ac:dyDescent="0.5">
      <c r="A34" s="136">
        <v>36404</v>
      </c>
      <c r="B34" s="123">
        <v>8780</v>
      </c>
      <c r="C34" s="123">
        <v>750</v>
      </c>
      <c r="D34" s="123"/>
      <c r="E34" s="123"/>
      <c r="F34" s="123">
        <v>5860</v>
      </c>
      <c r="G34" s="123">
        <v>2550</v>
      </c>
      <c r="H34" s="123"/>
      <c r="I34" s="123"/>
      <c r="J34" s="123">
        <v>2300</v>
      </c>
      <c r="K34" s="123">
        <v>2110</v>
      </c>
      <c r="L34" s="123">
        <v>1220</v>
      </c>
      <c r="M34" s="160">
        <v>1190</v>
      </c>
      <c r="N34" s="123">
        <v>590</v>
      </c>
      <c r="O34" s="123">
        <v>9400</v>
      </c>
      <c r="P34" s="123">
        <v>16340</v>
      </c>
      <c r="Q34" s="123">
        <v>99630</v>
      </c>
      <c r="R34" s="123"/>
      <c r="S34" s="124">
        <v>10410</v>
      </c>
      <c r="T34" s="160">
        <v>34210</v>
      </c>
      <c r="U34" s="123">
        <v>20650</v>
      </c>
      <c r="V34" s="123">
        <v>2260</v>
      </c>
      <c r="W34" s="160">
        <v>13890</v>
      </c>
      <c r="X34" s="160"/>
      <c r="Y34" s="160"/>
      <c r="Z34" s="123">
        <f t="shared" si="0"/>
        <v>232140</v>
      </c>
    </row>
    <row r="35" spans="1:26" x14ac:dyDescent="0.5">
      <c r="A35" s="136">
        <v>36434</v>
      </c>
      <c r="B35" s="123">
        <v>8520</v>
      </c>
      <c r="C35" s="123">
        <v>1370</v>
      </c>
      <c r="D35" s="123"/>
      <c r="E35" s="123"/>
      <c r="F35" s="123">
        <v>4990</v>
      </c>
      <c r="G35" s="123">
        <v>2440</v>
      </c>
      <c r="H35" s="123"/>
      <c r="I35" s="123"/>
      <c r="J35" s="123">
        <v>2290</v>
      </c>
      <c r="K35" s="123">
        <v>2240</v>
      </c>
      <c r="L35" s="123">
        <v>1130</v>
      </c>
      <c r="M35" s="160">
        <v>1140</v>
      </c>
      <c r="N35" s="123">
        <v>580</v>
      </c>
      <c r="O35" s="123">
        <v>8370</v>
      </c>
      <c r="P35" s="123">
        <v>15460</v>
      </c>
      <c r="Q35" s="123">
        <v>101650</v>
      </c>
      <c r="R35" s="123"/>
      <c r="S35" s="124">
        <v>10470</v>
      </c>
      <c r="T35" s="160">
        <v>33850</v>
      </c>
      <c r="U35" s="123">
        <v>19940</v>
      </c>
      <c r="V35" s="123">
        <v>2180</v>
      </c>
      <c r="W35" s="160">
        <v>4870</v>
      </c>
      <c r="X35" s="160"/>
      <c r="Y35" s="160"/>
      <c r="Z35" s="123">
        <f t="shared" si="0"/>
        <v>221490</v>
      </c>
    </row>
    <row r="36" spans="1:26" x14ac:dyDescent="0.5">
      <c r="A36" s="136">
        <v>36465</v>
      </c>
      <c r="B36" s="123">
        <v>8340</v>
      </c>
      <c r="C36" s="123">
        <v>1350</v>
      </c>
      <c r="D36" s="123"/>
      <c r="E36" s="123"/>
      <c r="F36" s="123">
        <v>4980</v>
      </c>
      <c r="G36" s="123">
        <v>2380</v>
      </c>
      <c r="H36" s="123"/>
      <c r="I36" s="123"/>
      <c r="J36" s="123">
        <v>2250</v>
      </c>
      <c r="K36" s="123">
        <v>2180</v>
      </c>
      <c r="L36" s="123">
        <v>1060</v>
      </c>
      <c r="M36" s="160">
        <v>1140</v>
      </c>
      <c r="N36" s="123">
        <v>730</v>
      </c>
      <c r="O36" s="123">
        <v>7690</v>
      </c>
      <c r="P36" s="123">
        <v>14710</v>
      </c>
      <c r="Q36" s="123">
        <v>103620</v>
      </c>
      <c r="R36" s="123"/>
      <c r="S36" s="124">
        <v>10270</v>
      </c>
      <c r="T36" s="160">
        <v>33320</v>
      </c>
      <c r="U36" s="123">
        <v>19370</v>
      </c>
      <c r="V36" s="123">
        <v>20600</v>
      </c>
      <c r="W36" s="160">
        <v>6740</v>
      </c>
      <c r="X36" s="160"/>
      <c r="Y36" s="160"/>
      <c r="Z36" s="123">
        <f t="shared" si="0"/>
        <v>240730</v>
      </c>
    </row>
    <row r="37" spans="1:26" x14ac:dyDescent="0.5">
      <c r="A37" s="136">
        <v>36495</v>
      </c>
      <c r="B37" s="123">
        <v>8010</v>
      </c>
      <c r="C37" s="123">
        <v>1290</v>
      </c>
      <c r="D37" s="123"/>
      <c r="E37" s="123"/>
      <c r="F37" s="123">
        <v>4860</v>
      </c>
      <c r="G37" s="123">
        <v>2280</v>
      </c>
      <c r="H37" s="123"/>
      <c r="I37" s="123"/>
      <c r="J37" s="123">
        <v>2350</v>
      </c>
      <c r="K37" s="123">
        <v>2160</v>
      </c>
      <c r="L37" s="123">
        <v>950</v>
      </c>
      <c r="M37" s="160">
        <v>1120</v>
      </c>
      <c r="N37" s="123">
        <v>580</v>
      </c>
      <c r="O37" s="123">
        <v>6980</v>
      </c>
      <c r="P37" s="123">
        <v>14060</v>
      </c>
      <c r="Q37" s="123">
        <v>100560</v>
      </c>
      <c r="R37" s="123"/>
      <c r="S37" s="124">
        <v>8000</v>
      </c>
      <c r="T37" s="160">
        <v>32700</v>
      </c>
      <c r="U37" s="123">
        <v>19160</v>
      </c>
      <c r="V37" s="123">
        <v>1950</v>
      </c>
      <c r="W37" s="160">
        <v>4790</v>
      </c>
      <c r="X37" s="160"/>
      <c r="Y37" s="160"/>
      <c r="Z37" s="123">
        <f t="shared" si="0"/>
        <v>211800</v>
      </c>
    </row>
    <row r="38" spans="1:26" x14ac:dyDescent="0.5">
      <c r="A38" s="136">
        <v>36526</v>
      </c>
      <c r="B38" s="123">
        <v>7870</v>
      </c>
      <c r="C38" s="123">
        <v>1070</v>
      </c>
      <c r="D38" s="123"/>
      <c r="E38" s="123"/>
      <c r="F38" s="123">
        <v>4730</v>
      </c>
      <c r="G38" s="123"/>
      <c r="H38" s="123"/>
      <c r="I38" s="123"/>
      <c r="J38" s="123">
        <v>2250</v>
      </c>
      <c r="K38" s="123">
        <v>1950</v>
      </c>
      <c r="L38" s="123">
        <v>1030</v>
      </c>
      <c r="M38" s="160">
        <v>1130</v>
      </c>
      <c r="N38" s="123">
        <v>500</v>
      </c>
      <c r="O38" s="123">
        <v>6480</v>
      </c>
      <c r="P38" s="123"/>
      <c r="Q38" s="123">
        <v>97670</v>
      </c>
      <c r="R38" s="123"/>
      <c r="S38" s="124">
        <v>10240</v>
      </c>
      <c r="T38" s="160">
        <v>32340</v>
      </c>
      <c r="U38" s="123">
        <v>18310</v>
      </c>
      <c r="V38" s="123">
        <v>1870</v>
      </c>
      <c r="W38" s="160">
        <v>3740</v>
      </c>
      <c r="X38" s="160"/>
      <c r="Y38" s="160"/>
      <c r="Z38" s="123">
        <f t="shared" si="0"/>
        <v>191180</v>
      </c>
    </row>
    <row r="39" spans="1:26" x14ac:dyDescent="0.5">
      <c r="A39" s="136">
        <v>36557</v>
      </c>
      <c r="B39" s="123">
        <v>7470</v>
      </c>
      <c r="C39" s="123">
        <v>1420</v>
      </c>
      <c r="D39" s="123"/>
      <c r="E39" s="123"/>
      <c r="F39" s="123">
        <v>4480</v>
      </c>
      <c r="G39" s="123">
        <v>2060</v>
      </c>
      <c r="H39" s="123"/>
      <c r="I39" s="123"/>
      <c r="J39" s="123">
        <v>2140</v>
      </c>
      <c r="K39" s="123">
        <v>1930</v>
      </c>
      <c r="L39" s="123">
        <v>1120</v>
      </c>
      <c r="M39" s="160">
        <v>1100</v>
      </c>
      <c r="N39" s="123">
        <v>400</v>
      </c>
      <c r="O39" s="123">
        <v>6050</v>
      </c>
      <c r="P39" s="123">
        <v>13140</v>
      </c>
      <c r="Q39" s="123">
        <v>95760</v>
      </c>
      <c r="R39" s="123"/>
      <c r="S39" s="124">
        <v>9760</v>
      </c>
      <c r="T39" s="160">
        <v>31410</v>
      </c>
      <c r="U39" s="123">
        <v>16720</v>
      </c>
      <c r="V39" s="123">
        <v>1800</v>
      </c>
      <c r="W39" s="160">
        <v>3900</v>
      </c>
      <c r="X39" s="160"/>
      <c r="Y39" s="160"/>
      <c r="Z39" s="123">
        <f t="shared" si="0"/>
        <v>200660</v>
      </c>
    </row>
    <row r="40" spans="1:26" x14ac:dyDescent="0.5">
      <c r="A40" s="136">
        <v>36586</v>
      </c>
      <c r="B40" s="123">
        <v>7260</v>
      </c>
      <c r="C40" s="123">
        <v>2020</v>
      </c>
      <c r="D40" s="123"/>
      <c r="E40" s="123"/>
      <c r="F40" s="123">
        <v>4460</v>
      </c>
      <c r="G40" s="123">
        <v>2440</v>
      </c>
      <c r="H40" s="123"/>
      <c r="I40" s="123"/>
      <c r="J40" s="123">
        <v>2150</v>
      </c>
      <c r="K40" s="123">
        <v>2190</v>
      </c>
      <c r="L40" s="123">
        <v>810</v>
      </c>
      <c r="M40" s="160">
        <v>1080</v>
      </c>
      <c r="N40" s="123">
        <v>510</v>
      </c>
      <c r="O40" s="123">
        <v>5670</v>
      </c>
      <c r="P40" s="123">
        <v>12740</v>
      </c>
      <c r="Q40" s="123">
        <v>80200</v>
      </c>
      <c r="R40" s="123"/>
      <c r="S40" s="124"/>
      <c r="T40" s="160">
        <v>31860</v>
      </c>
      <c r="U40" s="123"/>
      <c r="V40" s="123">
        <v>2370</v>
      </c>
      <c r="W40" s="160">
        <v>14280</v>
      </c>
      <c r="X40" s="160"/>
      <c r="Y40" s="160"/>
      <c r="Z40" s="123">
        <f t="shared" si="0"/>
        <v>170040</v>
      </c>
    </row>
    <row r="41" spans="1:26" x14ac:dyDescent="0.5">
      <c r="A41" s="136">
        <v>36617</v>
      </c>
      <c r="B41" s="123">
        <v>10800</v>
      </c>
      <c r="C41" s="123">
        <v>2190</v>
      </c>
      <c r="D41" s="123"/>
      <c r="E41" s="123"/>
      <c r="F41" s="123">
        <v>4420</v>
      </c>
      <c r="G41" s="123">
        <v>2470</v>
      </c>
      <c r="H41" s="123"/>
      <c r="I41" s="123"/>
      <c r="J41" s="123">
        <v>2200</v>
      </c>
      <c r="K41" s="123">
        <v>2520</v>
      </c>
      <c r="L41" s="123">
        <v>2190</v>
      </c>
      <c r="M41" s="160"/>
      <c r="N41" s="123">
        <v>480</v>
      </c>
      <c r="O41" s="123">
        <v>5600</v>
      </c>
      <c r="P41" s="123">
        <v>13080</v>
      </c>
      <c r="Q41" s="123">
        <v>88790</v>
      </c>
      <c r="R41" s="123"/>
      <c r="S41" s="124">
        <v>9150</v>
      </c>
      <c r="T41" s="160">
        <v>32380</v>
      </c>
      <c r="U41" s="123">
        <v>22800</v>
      </c>
      <c r="V41" s="123">
        <v>2150</v>
      </c>
      <c r="W41" s="160">
        <v>8510</v>
      </c>
      <c r="X41" s="160"/>
      <c r="Y41" s="160"/>
      <c r="Z41" s="123">
        <f t="shared" si="0"/>
        <v>209730</v>
      </c>
    </row>
    <row r="42" spans="1:26" x14ac:dyDescent="0.5">
      <c r="A42" s="136">
        <v>36647</v>
      </c>
      <c r="B42" s="123">
        <v>7000</v>
      </c>
      <c r="C42" s="123">
        <v>1800</v>
      </c>
      <c r="D42" s="123"/>
      <c r="E42" s="123"/>
      <c r="F42" s="123">
        <v>4270</v>
      </c>
      <c r="G42" s="123">
        <v>2320</v>
      </c>
      <c r="H42" s="123"/>
      <c r="I42" s="123"/>
      <c r="J42" s="123">
        <v>2220</v>
      </c>
      <c r="K42" s="123">
        <v>2060</v>
      </c>
      <c r="L42" s="123">
        <v>310</v>
      </c>
      <c r="M42" s="160">
        <v>1390</v>
      </c>
      <c r="N42" s="123">
        <v>130</v>
      </c>
      <c r="O42" s="123">
        <v>5660</v>
      </c>
      <c r="P42" s="123">
        <v>13140</v>
      </c>
      <c r="Q42" s="123">
        <v>88880</v>
      </c>
      <c r="R42" s="123"/>
      <c r="S42" s="124">
        <v>890</v>
      </c>
      <c r="T42" s="160">
        <v>32130</v>
      </c>
      <c r="U42" s="123">
        <v>19030</v>
      </c>
      <c r="V42" s="123">
        <v>2090</v>
      </c>
      <c r="W42" s="160">
        <v>5220</v>
      </c>
      <c r="X42" s="160"/>
      <c r="Y42" s="160"/>
      <c r="Z42" s="123">
        <f t="shared" si="0"/>
        <v>188540</v>
      </c>
    </row>
    <row r="43" spans="1:26" x14ac:dyDescent="0.5">
      <c r="A43" s="136">
        <v>36678</v>
      </c>
      <c r="B43" s="123">
        <v>4600</v>
      </c>
      <c r="C43" s="123">
        <v>1640</v>
      </c>
      <c r="D43" s="123"/>
      <c r="E43" s="123"/>
      <c r="F43" s="123">
        <v>4420</v>
      </c>
      <c r="G43" s="123">
        <v>2090</v>
      </c>
      <c r="H43" s="123"/>
      <c r="I43" s="123"/>
      <c r="J43" s="123">
        <v>2370</v>
      </c>
      <c r="K43" s="123">
        <v>2290</v>
      </c>
      <c r="L43" s="123">
        <v>1430</v>
      </c>
      <c r="M43" s="160">
        <v>2480</v>
      </c>
      <c r="N43" s="123"/>
      <c r="O43" s="123">
        <v>5800</v>
      </c>
      <c r="P43" s="123">
        <v>13880</v>
      </c>
      <c r="Q43" s="123">
        <v>96000</v>
      </c>
      <c r="R43" s="123"/>
      <c r="S43" s="124">
        <v>8940</v>
      </c>
      <c r="T43" s="160">
        <v>33880</v>
      </c>
      <c r="U43" s="123">
        <v>20070</v>
      </c>
      <c r="V43" s="123">
        <v>1960</v>
      </c>
      <c r="W43" s="160">
        <v>3650</v>
      </c>
      <c r="X43" s="160"/>
      <c r="Y43" s="160"/>
      <c r="Z43" s="123">
        <f t="shared" si="0"/>
        <v>205500</v>
      </c>
    </row>
    <row r="44" spans="1:26" x14ac:dyDescent="0.5">
      <c r="A44" s="136">
        <v>36708</v>
      </c>
      <c r="B44" s="123">
        <v>5250</v>
      </c>
      <c r="C44" s="123">
        <v>1390</v>
      </c>
      <c r="D44" s="123"/>
      <c r="E44" s="123"/>
      <c r="F44" s="123">
        <v>5460</v>
      </c>
      <c r="G44" s="123">
        <v>3070</v>
      </c>
      <c r="H44" s="123"/>
      <c r="I44" s="123"/>
      <c r="J44" s="123">
        <v>2380</v>
      </c>
      <c r="K44" s="123">
        <v>2420</v>
      </c>
      <c r="L44" s="123">
        <v>520</v>
      </c>
      <c r="M44" s="160">
        <v>4380</v>
      </c>
      <c r="N44" s="123"/>
      <c r="O44" s="123">
        <v>4300</v>
      </c>
      <c r="P44" s="123">
        <v>13340</v>
      </c>
      <c r="Q44" s="123">
        <v>89400</v>
      </c>
      <c r="R44" s="123"/>
      <c r="S44" s="124">
        <v>8630</v>
      </c>
      <c r="T44" s="160">
        <v>34450</v>
      </c>
      <c r="U44" s="123">
        <v>19870</v>
      </c>
      <c r="V44" s="123">
        <v>1740</v>
      </c>
      <c r="W44" s="160">
        <v>4030</v>
      </c>
      <c r="X44" s="160"/>
      <c r="Y44" s="160"/>
      <c r="Z44" s="123">
        <f t="shared" si="0"/>
        <v>200630</v>
      </c>
    </row>
    <row r="45" spans="1:26" x14ac:dyDescent="0.5">
      <c r="A45" s="136">
        <v>36739</v>
      </c>
      <c r="B45" s="123">
        <v>7620</v>
      </c>
      <c r="C45" s="123">
        <v>1260</v>
      </c>
      <c r="D45" s="123"/>
      <c r="E45" s="123"/>
      <c r="F45" s="123">
        <v>3460</v>
      </c>
      <c r="G45" s="123">
        <v>1680</v>
      </c>
      <c r="H45" s="123"/>
      <c r="I45" s="123"/>
      <c r="J45" s="123">
        <v>2110</v>
      </c>
      <c r="K45" s="123">
        <v>2010</v>
      </c>
      <c r="L45" s="123">
        <v>310</v>
      </c>
      <c r="M45" s="160">
        <v>2470</v>
      </c>
      <c r="N45" s="123"/>
      <c r="O45" s="123">
        <v>5370</v>
      </c>
      <c r="P45" s="123">
        <v>13160</v>
      </c>
      <c r="Q45" s="123">
        <v>89350</v>
      </c>
      <c r="R45" s="123"/>
      <c r="S45" s="124">
        <v>10300</v>
      </c>
      <c r="T45" s="160">
        <v>34380</v>
      </c>
      <c r="U45" s="123">
        <v>19230</v>
      </c>
      <c r="V45" s="123">
        <v>1640</v>
      </c>
      <c r="W45" s="160">
        <v>4110</v>
      </c>
      <c r="X45" s="160"/>
      <c r="Y45" s="160"/>
      <c r="Z45" s="123">
        <f t="shared" si="0"/>
        <v>198460</v>
      </c>
    </row>
    <row r="46" spans="1:26" x14ac:dyDescent="0.5">
      <c r="A46" s="136">
        <v>36770</v>
      </c>
      <c r="B46" s="123">
        <v>7240</v>
      </c>
      <c r="C46" s="123">
        <v>1160</v>
      </c>
      <c r="D46" s="123"/>
      <c r="E46" s="123"/>
      <c r="F46" s="123">
        <v>1990</v>
      </c>
      <c r="G46" s="123">
        <v>1640</v>
      </c>
      <c r="H46" s="123"/>
      <c r="I46" s="123"/>
      <c r="J46" s="123">
        <v>1790</v>
      </c>
      <c r="K46" s="123">
        <v>1820</v>
      </c>
      <c r="L46" s="123"/>
      <c r="M46" s="160"/>
      <c r="N46" s="123"/>
      <c r="O46" s="123">
        <v>5100</v>
      </c>
      <c r="P46" s="123">
        <v>13150</v>
      </c>
      <c r="Q46" s="123">
        <v>84270</v>
      </c>
      <c r="R46" s="123"/>
      <c r="S46" s="124"/>
      <c r="T46" s="160">
        <v>33660</v>
      </c>
      <c r="U46" s="123">
        <v>23610</v>
      </c>
      <c r="V46" s="123">
        <v>1590</v>
      </c>
      <c r="W46" s="160">
        <v>3220</v>
      </c>
      <c r="X46" s="160"/>
      <c r="Y46" s="160"/>
      <c r="Z46" s="123">
        <f t="shared" si="0"/>
        <v>180240</v>
      </c>
    </row>
    <row r="47" spans="1:26" x14ac:dyDescent="0.5">
      <c r="A47" s="136">
        <v>36800</v>
      </c>
      <c r="B47" s="123">
        <v>5910</v>
      </c>
      <c r="C47" s="123">
        <v>920</v>
      </c>
      <c r="D47" s="123"/>
      <c r="E47" s="123"/>
      <c r="F47" s="123">
        <v>4360</v>
      </c>
      <c r="G47" s="123">
        <v>1600</v>
      </c>
      <c r="H47" s="123"/>
      <c r="I47" s="123"/>
      <c r="J47" s="123">
        <v>1270</v>
      </c>
      <c r="K47" s="123">
        <v>1320</v>
      </c>
      <c r="L47" s="123">
        <v>9850</v>
      </c>
      <c r="M47" s="160"/>
      <c r="N47" s="123"/>
      <c r="O47" s="123">
        <v>4670</v>
      </c>
      <c r="P47" s="123">
        <v>10690</v>
      </c>
      <c r="Q47" s="123">
        <v>61580</v>
      </c>
      <c r="R47" s="123"/>
      <c r="S47" s="124">
        <v>9100</v>
      </c>
      <c r="T47" s="160">
        <v>27960</v>
      </c>
      <c r="U47" s="123">
        <v>1781</v>
      </c>
      <c r="V47" s="123">
        <v>1300</v>
      </c>
      <c r="W47" s="160">
        <v>3180</v>
      </c>
      <c r="X47" s="160"/>
      <c r="Y47" s="160"/>
      <c r="Z47" s="123">
        <f t="shared" si="0"/>
        <v>145491</v>
      </c>
    </row>
    <row r="48" spans="1:26" x14ac:dyDescent="0.5">
      <c r="A48" s="136">
        <v>36831</v>
      </c>
      <c r="B48" s="123">
        <v>6800</v>
      </c>
      <c r="C48" s="123">
        <v>970</v>
      </c>
      <c r="D48" s="123"/>
      <c r="E48" s="123"/>
      <c r="F48" s="123">
        <v>4640</v>
      </c>
      <c r="G48" s="123">
        <v>1640</v>
      </c>
      <c r="H48" s="123"/>
      <c r="I48" s="123"/>
      <c r="J48" s="123">
        <v>1280</v>
      </c>
      <c r="K48" s="123">
        <v>2200</v>
      </c>
      <c r="L48" s="123">
        <v>6270</v>
      </c>
      <c r="M48" s="160"/>
      <c r="N48" s="123"/>
      <c r="O48" s="123">
        <v>4750</v>
      </c>
      <c r="P48" s="123">
        <v>12230</v>
      </c>
      <c r="Q48" s="123">
        <v>71340</v>
      </c>
      <c r="R48" s="123"/>
      <c r="S48" s="124">
        <v>10050</v>
      </c>
      <c r="T48" s="160">
        <v>32110</v>
      </c>
      <c r="U48" s="123">
        <v>21360</v>
      </c>
      <c r="V48" s="123">
        <v>1760</v>
      </c>
      <c r="W48" s="160">
        <v>2920</v>
      </c>
      <c r="X48" s="160"/>
      <c r="Y48" s="160"/>
      <c r="Z48" s="123">
        <f t="shared" si="0"/>
        <v>180320</v>
      </c>
    </row>
    <row r="49" spans="1:26" x14ac:dyDescent="0.5">
      <c r="A49" s="136">
        <v>36861</v>
      </c>
      <c r="B49" s="123">
        <v>6790</v>
      </c>
      <c r="C49" s="123">
        <v>1100</v>
      </c>
      <c r="D49" s="123"/>
      <c r="E49" s="123"/>
      <c r="F49" s="123">
        <v>4160</v>
      </c>
      <c r="G49" s="123">
        <v>1440</v>
      </c>
      <c r="H49" s="123"/>
      <c r="I49" s="123"/>
      <c r="J49" s="123">
        <v>3960</v>
      </c>
      <c r="K49" s="123">
        <v>1980</v>
      </c>
      <c r="L49" s="123">
        <v>6100</v>
      </c>
      <c r="M49" s="160"/>
      <c r="N49" s="123"/>
      <c r="O49" s="123">
        <v>4420</v>
      </c>
      <c r="P49" s="123">
        <v>12060</v>
      </c>
      <c r="Q49" s="123">
        <v>69870</v>
      </c>
      <c r="R49" s="123"/>
      <c r="S49" s="124">
        <v>4220</v>
      </c>
      <c r="T49" s="160">
        <v>31910</v>
      </c>
      <c r="U49" s="123">
        <v>18640</v>
      </c>
      <c r="V49" s="123">
        <v>1620</v>
      </c>
      <c r="W49" s="160">
        <v>2600</v>
      </c>
      <c r="X49" s="160"/>
      <c r="Y49" s="160"/>
      <c r="Z49" s="123">
        <f t="shared" si="0"/>
        <v>170870</v>
      </c>
    </row>
    <row r="50" spans="1:26" x14ac:dyDescent="0.5">
      <c r="A50" s="136">
        <v>36892</v>
      </c>
      <c r="B50" s="123">
        <v>6700</v>
      </c>
      <c r="C50" s="123">
        <v>1080</v>
      </c>
      <c r="D50" s="123"/>
      <c r="E50" s="123"/>
      <c r="F50" s="123">
        <v>5900</v>
      </c>
      <c r="G50" s="123">
        <v>1410</v>
      </c>
      <c r="H50" s="123"/>
      <c r="I50" s="123"/>
      <c r="J50" s="123">
        <v>2870</v>
      </c>
      <c r="K50" s="123">
        <v>860</v>
      </c>
      <c r="L50" s="123">
        <v>2130</v>
      </c>
      <c r="M50" s="160"/>
      <c r="N50" s="123"/>
      <c r="O50" s="123">
        <v>4250</v>
      </c>
      <c r="P50" s="123">
        <v>11960</v>
      </c>
      <c r="Q50" s="123">
        <v>68430</v>
      </c>
      <c r="R50" s="123"/>
      <c r="S50" s="124">
        <v>7920</v>
      </c>
      <c r="T50" s="160">
        <v>32460</v>
      </c>
      <c r="U50" s="123">
        <v>18380</v>
      </c>
      <c r="V50" s="123">
        <v>1510</v>
      </c>
      <c r="W50" s="160">
        <v>2660</v>
      </c>
      <c r="X50" s="160"/>
      <c r="Y50" s="160"/>
      <c r="Z50" s="123">
        <f t="shared" si="0"/>
        <v>168520</v>
      </c>
    </row>
    <row r="51" spans="1:26" x14ac:dyDescent="0.5">
      <c r="A51" s="136">
        <v>36923</v>
      </c>
      <c r="B51" s="123">
        <v>6690</v>
      </c>
      <c r="C51" s="123">
        <v>1370</v>
      </c>
      <c r="D51" s="123"/>
      <c r="E51" s="123"/>
      <c r="F51" s="123">
        <v>9090</v>
      </c>
      <c r="G51" s="123">
        <v>1920</v>
      </c>
      <c r="H51" s="123"/>
      <c r="I51" s="123"/>
      <c r="J51" s="123">
        <v>3040</v>
      </c>
      <c r="K51" s="123">
        <v>2820</v>
      </c>
      <c r="L51" s="123">
        <v>4580</v>
      </c>
      <c r="M51" s="160"/>
      <c r="N51" s="123"/>
      <c r="O51" s="123">
        <v>5600</v>
      </c>
      <c r="P51" s="123">
        <v>12080</v>
      </c>
      <c r="Q51" s="123">
        <v>68930</v>
      </c>
      <c r="R51" s="123"/>
      <c r="S51" s="124">
        <v>7850</v>
      </c>
      <c r="T51" s="160">
        <v>32380</v>
      </c>
      <c r="U51" s="123">
        <v>18970</v>
      </c>
      <c r="V51" s="123">
        <v>30</v>
      </c>
      <c r="W51" s="160">
        <v>2670</v>
      </c>
      <c r="X51" s="160"/>
      <c r="Y51" s="160"/>
      <c r="Z51" s="123">
        <f t="shared" si="0"/>
        <v>178020</v>
      </c>
    </row>
    <row r="52" spans="1:26" x14ac:dyDescent="0.5">
      <c r="A52" s="136">
        <v>36951</v>
      </c>
      <c r="B52" s="123">
        <v>7070</v>
      </c>
      <c r="C52" s="123">
        <v>3950</v>
      </c>
      <c r="D52" s="123"/>
      <c r="E52" s="123"/>
      <c r="F52" s="123">
        <v>3180</v>
      </c>
      <c r="G52" s="123">
        <v>3250</v>
      </c>
      <c r="H52" s="123"/>
      <c r="I52" s="123"/>
      <c r="J52" s="123">
        <v>2220</v>
      </c>
      <c r="K52" s="123">
        <v>2340</v>
      </c>
      <c r="L52" s="123">
        <v>4610</v>
      </c>
      <c r="M52" s="160"/>
      <c r="N52" s="123"/>
      <c r="O52" s="123">
        <v>6580</v>
      </c>
      <c r="P52" s="123">
        <v>12690</v>
      </c>
      <c r="Q52" s="123">
        <v>85660</v>
      </c>
      <c r="R52" s="123"/>
      <c r="S52" s="124"/>
      <c r="T52" s="160">
        <v>33370</v>
      </c>
      <c r="U52" s="123">
        <v>26350</v>
      </c>
      <c r="V52" s="123">
        <v>3190</v>
      </c>
      <c r="W52" s="160">
        <v>3290</v>
      </c>
      <c r="X52" s="160"/>
      <c r="Y52" s="160"/>
      <c r="Z52" s="123">
        <f t="shared" si="0"/>
        <v>197750</v>
      </c>
    </row>
    <row r="53" spans="1:26" x14ac:dyDescent="0.5">
      <c r="A53" s="136">
        <v>36982</v>
      </c>
      <c r="B53" s="123">
        <v>5450</v>
      </c>
      <c r="C53" s="123">
        <v>2670</v>
      </c>
      <c r="D53" s="123"/>
      <c r="E53" s="123"/>
      <c r="F53" s="123">
        <v>1390</v>
      </c>
      <c r="G53" s="123">
        <v>2790</v>
      </c>
      <c r="H53" s="123"/>
      <c r="I53" s="123"/>
      <c r="J53" s="123">
        <v>2220</v>
      </c>
      <c r="K53" s="123">
        <v>2930</v>
      </c>
      <c r="L53" s="123">
        <v>4450</v>
      </c>
      <c r="M53" s="160"/>
      <c r="N53" s="123"/>
      <c r="O53" s="123">
        <v>8650</v>
      </c>
      <c r="P53" s="123">
        <v>8410</v>
      </c>
      <c r="Q53" s="123">
        <v>99410</v>
      </c>
      <c r="R53" s="123"/>
      <c r="S53" s="124">
        <v>7270</v>
      </c>
      <c r="T53" s="160">
        <v>33820</v>
      </c>
      <c r="U53" s="123">
        <v>38880</v>
      </c>
      <c r="V53" s="123">
        <v>2670</v>
      </c>
      <c r="W53" s="160">
        <v>3260</v>
      </c>
      <c r="X53" s="160"/>
      <c r="Y53" s="160"/>
      <c r="Z53" s="123">
        <f t="shared" si="0"/>
        <v>224270</v>
      </c>
    </row>
    <row r="54" spans="1:26" x14ac:dyDescent="0.5">
      <c r="A54" s="136">
        <v>37012</v>
      </c>
      <c r="B54" s="123">
        <v>10090</v>
      </c>
      <c r="C54" s="123">
        <v>2130</v>
      </c>
      <c r="D54" s="123"/>
      <c r="E54" s="123"/>
      <c r="F54" s="123">
        <v>2440</v>
      </c>
      <c r="G54" s="123">
        <v>2290</v>
      </c>
      <c r="H54" s="123"/>
      <c r="I54" s="123"/>
      <c r="J54" s="123">
        <v>2140</v>
      </c>
      <c r="K54" s="123">
        <v>3000</v>
      </c>
      <c r="L54" s="123">
        <v>4240</v>
      </c>
      <c r="M54" s="160"/>
      <c r="N54" s="123"/>
      <c r="O54" s="123">
        <v>10070</v>
      </c>
      <c r="P54" s="123">
        <v>20840</v>
      </c>
      <c r="Q54" s="123">
        <v>111850</v>
      </c>
      <c r="R54" s="123"/>
      <c r="S54" s="124">
        <v>6760</v>
      </c>
      <c r="T54" s="160">
        <v>35010</v>
      </c>
      <c r="U54" s="123">
        <v>39610</v>
      </c>
      <c r="V54" s="123">
        <v>2690</v>
      </c>
      <c r="W54" s="160">
        <v>3150</v>
      </c>
      <c r="X54" s="160"/>
      <c r="Y54" s="160"/>
      <c r="Z54" s="123">
        <f t="shared" si="0"/>
        <v>256310</v>
      </c>
    </row>
    <row r="55" spans="1:26" x14ac:dyDescent="0.5">
      <c r="A55" s="136">
        <v>37043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60"/>
      <c r="N55" s="123"/>
      <c r="O55" s="123"/>
      <c r="P55" s="123"/>
      <c r="Q55" s="123"/>
      <c r="R55" s="123"/>
      <c r="S55" s="124"/>
      <c r="T55" s="160"/>
      <c r="U55" s="123"/>
      <c r="V55" s="123"/>
      <c r="W55" s="160"/>
      <c r="X55" s="160"/>
      <c r="Y55" s="160"/>
      <c r="Z55" s="123">
        <f t="shared" si="0"/>
        <v>0</v>
      </c>
    </row>
    <row r="56" spans="1:26" x14ac:dyDescent="0.5">
      <c r="A56" s="136">
        <v>37073</v>
      </c>
      <c r="B56" s="123">
        <v>9580</v>
      </c>
      <c r="C56" s="123">
        <v>1660</v>
      </c>
      <c r="D56" s="123"/>
      <c r="E56" s="123"/>
      <c r="F56" s="123">
        <v>5940</v>
      </c>
      <c r="G56" s="123">
        <v>1810</v>
      </c>
      <c r="H56" s="123"/>
      <c r="I56" s="123"/>
      <c r="J56" s="123">
        <v>2140</v>
      </c>
      <c r="K56" s="123">
        <v>6860</v>
      </c>
      <c r="L56" s="123">
        <v>6470</v>
      </c>
      <c r="M56" s="160"/>
      <c r="N56" s="123"/>
      <c r="O56" s="123">
        <v>10370</v>
      </c>
      <c r="P56" s="123">
        <v>17010</v>
      </c>
      <c r="Q56" s="123">
        <v>129270</v>
      </c>
      <c r="R56" s="123"/>
      <c r="S56" s="124">
        <v>18460</v>
      </c>
      <c r="T56" s="160">
        <v>32680</v>
      </c>
      <c r="U56" s="123">
        <v>37700</v>
      </c>
      <c r="V56" s="123">
        <v>2180</v>
      </c>
      <c r="W56" s="160">
        <v>2470</v>
      </c>
      <c r="X56" s="160"/>
      <c r="Y56" s="160"/>
      <c r="Z56" s="123">
        <f t="shared" si="0"/>
        <v>284600</v>
      </c>
    </row>
    <row r="57" spans="1:26" x14ac:dyDescent="0.5">
      <c r="A57" s="136">
        <v>37104</v>
      </c>
      <c r="B57" s="123">
        <v>9250</v>
      </c>
      <c r="C57" s="123">
        <v>1500</v>
      </c>
      <c r="D57" s="123"/>
      <c r="E57" s="123"/>
      <c r="F57" s="123">
        <v>5530</v>
      </c>
      <c r="G57" s="123"/>
      <c r="H57" s="123"/>
      <c r="I57" s="123"/>
      <c r="J57" s="123">
        <v>2110</v>
      </c>
      <c r="K57" s="123">
        <v>3610</v>
      </c>
      <c r="L57" s="123">
        <v>5320</v>
      </c>
      <c r="M57" s="160"/>
      <c r="N57" s="123"/>
      <c r="O57" s="123">
        <v>15190</v>
      </c>
      <c r="P57" s="123">
        <v>33570</v>
      </c>
      <c r="Q57" s="123">
        <v>131800</v>
      </c>
      <c r="R57" s="123"/>
      <c r="S57" s="124">
        <v>12880</v>
      </c>
      <c r="T57" s="160">
        <v>34600</v>
      </c>
      <c r="U57" s="123">
        <v>37080</v>
      </c>
      <c r="V57" s="123">
        <v>2680</v>
      </c>
      <c r="W57" s="160">
        <v>1050</v>
      </c>
      <c r="X57" s="160"/>
      <c r="Y57" s="160"/>
      <c r="Z57" s="123">
        <f t="shared" si="0"/>
        <v>296170</v>
      </c>
    </row>
    <row r="58" spans="1:26" x14ac:dyDescent="0.5">
      <c r="A58" s="136">
        <v>37135</v>
      </c>
      <c r="B58" s="123">
        <v>9260</v>
      </c>
      <c r="C58" s="123">
        <v>1930</v>
      </c>
      <c r="D58" s="123"/>
      <c r="E58" s="123"/>
      <c r="F58" s="123">
        <v>8290</v>
      </c>
      <c r="G58" s="123">
        <v>1830</v>
      </c>
      <c r="H58" s="123"/>
      <c r="I58" s="123"/>
      <c r="J58" s="123">
        <v>2010</v>
      </c>
      <c r="K58" s="123">
        <v>3900</v>
      </c>
      <c r="L58" s="123">
        <v>6260</v>
      </c>
      <c r="M58" s="160"/>
      <c r="N58" s="123"/>
      <c r="O58" s="123">
        <v>15380</v>
      </c>
      <c r="P58" s="123">
        <v>320</v>
      </c>
      <c r="Q58" s="123">
        <v>113820</v>
      </c>
      <c r="R58" s="123"/>
      <c r="S58" s="124">
        <v>15260</v>
      </c>
      <c r="T58" s="160">
        <v>34180</v>
      </c>
      <c r="U58" s="123">
        <v>37170</v>
      </c>
      <c r="V58" s="123">
        <v>2580</v>
      </c>
      <c r="W58" s="160">
        <v>2200</v>
      </c>
      <c r="X58" s="160"/>
      <c r="Y58" s="160"/>
      <c r="Z58" s="123">
        <f t="shared" si="0"/>
        <v>254390</v>
      </c>
    </row>
    <row r="59" spans="1:26" x14ac:dyDescent="0.5">
      <c r="A59" s="136">
        <v>37165</v>
      </c>
      <c r="B59" s="123">
        <v>3420</v>
      </c>
      <c r="C59" s="123">
        <v>1360</v>
      </c>
      <c r="D59" s="123"/>
      <c r="E59" s="123"/>
      <c r="F59" s="123">
        <v>8700</v>
      </c>
      <c r="G59" s="123"/>
      <c r="H59" s="123"/>
      <c r="I59" s="123"/>
      <c r="J59" s="123">
        <v>2040</v>
      </c>
      <c r="K59" s="123">
        <v>2600</v>
      </c>
      <c r="L59" s="123">
        <v>7070</v>
      </c>
      <c r="M59" s="160">
        <v>60</v>
      </c>
      <c r="N59" s="123"/>
      <c r="O59" s="123">
        <v>13510</v>
      </c>
      <c r="P59" s="123">
        <v>18270</v>
      </c>
      <c r="Q59" s="123">
        <v>100740</v>
      </c>
      <c r="R59" s="123"/>
      <c r="S59" s="124">
        <v>11710</v>
      </c>
      <c r="T59" s="160">
        <v>33260</v>
      </c>
      <c r="U59" s="123">
        <v>41080</v>
      </c>
      <c r="V59" s="123">
        <v>2580</v>
      </c>
      <c r="W59" s="160">
        <v>1640</v>
      </c>
      <c r="X59" s="160"/>
      <c r="Y59" s="160"/>
      <c r="Z59" s="123">
        <f t="shared" si="0"/>
        <v>248040</v>
      </c>
    </row>
    <row r="60" spans="1:26" x14ac:dyDescent="0.5">
      <c r="A60" s="136">
        <v>37196</v>
      </c>
      <c r="B60" s="123">
        <v>4160</v>
      </c>
      <c r="C60" s="123">
        <v>1190</v>
      </c>
      <c r="D60" s="123"/>
      <c r="E60" s="123"/>
      <c r="F60" s="123">
        <v>6030</v>
      </c>
      <c r="G60" s="123"/>
      <c r="H60" s="123"/>
      <c r="I60" s="123">
        <v>3880</v>
      </c>
      <c r="J60" s="123">
        <v>1870</v>
      </c>
      <c r="K60" s="123">
        <v>2370</v>
      </c>
      <c r="L60" s="123">
        <v>4720</v>
      </c>
      <c r="M60" s="160">
        <v>20</v>
      </c>
      <c r="N60" s="123"/>
      <c r="O60" s="123">
        <v>13120</v>
      </c>
      <c r="P60" s="123">
        <v>17270</v>
      </c>
      <c r="Q60" s="123">
        <v>101340</v>
      </c>
      <c r="R60" s="123"/>
      <c r="S60" s="124">
        <v>11560</v>
      </c>
      <c r="T60" s="160">
        <v>34920</v>
      </c>
      <c r="U60" s="123">
        <v>40790</v>
      </c>
      <c r="V60" s="123">
        <v>2740</v>
      </c>
      <c r="W60" s="160">
        <v>1910</v>
      </c>
      <c r="X60" s="160"/>
      <c r="Y60" s="160"/>
      <c r="Z60" s="123">
        <f t="shared" si="0"/>
        <v>247890</v>
      </c>
    </row>
    <row r="61" spans="1:26" x14ac:dyDescent="0.5">
      <c r="A61" s="136">
        <v>37226</v>
      </c>
      <c r="B61" s="123">
        <v>10250</v>
      </c>
      <c r="C61" s="123">
        <v>1180</v>
      </c>
      <c r="D61" s="123"/>
      <c r="E61" s="123"/>
      <c r="F61" s="123">
        <v>5900</v>
      </c>
      <c r="G61" s="123"/>
      <c r="H61" s="123"/>
      <c r="I61" s="123">
        <v>3280</v>
      </c>
      <c r="J61" s="123">
        <v>1980</v>
      </c>
      <c r="K61" s="123">
        <v>2300</v>
      </c>
      <c r="L61" s="123">
        <v>5610</v>
      </c>
      <c r="M61" s="160">
        <v>60</v>
      </c>
      <c r="N61" s="123"/>
      <c r="O61" s="123">
        <v>18640</v>
      </c>
      <c r="P61" s="123">
        <v>26830</v>
      </c>
      <c r="Q61" s="123">
        <v>102450</v>
      </c>
      <c r="R61" s="123"/>
      <c r="S61" s="124">
        <v>11300</v>
      </c>
      <c r="T61" s="160">
        <v>31470</v>
      </c>
      <c r="U61" s="123">
        <v>32860</v>
      </c>
      <c r="V61" s="123">
        <v>2410</v>
      </c>
      <c r="W61" s="160">
        <v>3120</v>
      </c>
      <c r="X61" s="160"/>
      <c r="Y61" s="160"/>
      <c r="Z61" s="123">
        <f t="shared" si="0"/>
        <v>259640</v>
      </c>
    </row>
    <row r="62" spans="1:26" x14ac:dyDescent="0.5">
      <c r="A62" s="136">
        <v>37257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60"/>
      <c r="N62" s="123"/>
      <c r="O62" s="123"/>
      <c r="P62" s="123"/>
      <c r="Q62" s="123"/>
      <c r="R62" s="123"/>
      <c r="S62" s="124"/>
      <c r="T62" s="160"/>
      <c r="U62" s="123"/>
      <c r="V62" s="123"/>
      <c r="W62" s="160"/>
      <c r="X62" s="160"/>
      <c r="Y62" s="160"/>
      <c r="Z62" s="123">
        <f t="shared" si="0"/>
        <v>0</v>
      </c>
    </row>
    <row r="63" spans="1:26" x14ac:dyDescent="0.5">
      <c r="A63" s="136">
        <v>37623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60"/>
      <c r="N63" s="123"/>
      <c r="O63" s="123"/>
      <c r="P63" s="123"/>
      <c r="Q63" s="123"/>
      <c r="R63" s="123"/>
      <c r="S63" s="124"/>
      <c r="T63" s="160"/>
      <c r="U63" s="123"/>
      <c r="V63" s="123"/>
      <c r="W63" s="160"/>
      <c r="X63" s="160"/>
      <c r="Y63" s="160"/>
      <c r="Z63" s="123">
        <f t="shared" si="0"/>
        <v>0</v>
      </c>
    </row>
    <row r="64" spans="1:26" x14ac:dyDescent="0.5">
      <c r="A64" s="136">
        <v>37987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60"/>
      <c r="N64" s="123"/>
      <c r="O64" s="123"/>
      <c r="P64" s="123"/>
      <c r="Q64" s="123"/>
      <c r="R64" s="123"/>
      <c r="S64" s="124"/>
      <c r="T64" s="160"/>
      <c r="U64" s="123"/>
      <c r="V64" s="123"/>
      <c r="W64" s="160"/>
      <c r="X64" s="160"/>
      <c r="Y64" s="160"/>
      <c r="Z64" s="123">
        <f t="shared" si="0"/>
        <v>0</v>
      </c>
    </row>
    <row r="65" spans="1:26" x14ac:dyDescent="0.5">
      <c r="A65" s="136">
        <v>38353</v>
      </c>
      <c r="B65" s="123">
        <v>5770</v>
      </c>
      <c r="C65" s="123">
        <v>1820</v>
      </c>
      <c r="D65" s="123"/>
      <c r="E65" s="123"/>
      <c r="F65" s="123">
        <v>3380</v>
      </c>
      <c r="G65" s="123"/>
      <c r="H65" s="123"/>
      <c r="I65" s="123">
        <v>340</v>
      </c>
      <c r="J65" s="123">
        <v>2740</v>
      </c>
      <c r="K65" s="123">
        <v>1350</v>
      </c>
      <c r="L65" s="123">
        <v>6360</v>
      </c>
      <c r="M65" s="160"/>
      <c r="N65" s="123"/>
      <c r="O65" s="123">
        <v>4930</v>
      </c>
      <c r="P65" s="123">
        <v>16480</v>
      </c>
      <c r="Q65" s="123">
        <v>35230</v>
      </c>
      <c r="R65" s="123"/>
      <c r="S65" s="124">
        <v>6990</v>
      </c>
      <c r="T65" s="160">
        <v>45670</v>
      </c>
      <c r="U65" s="123">
        <v>29860</v>
      </c>
      <c r="V65" s="123">
        <v>3760</v>
      </c>
      <c r="W65" s="160">
        <v>6440</v>
      </c>
      <c r="X65" s="160"/>
      <c r="Y65" s="160"/>
      <c r="Z65" s="123">
        <f t="shared" si="0"/>
        <v>171120</v>
      </c>
    </row>
    <row r="66" spans="1:26" x14ac:dyDescent="0.5">
      <c r="A66" s="136">
        <v>38384</v>
      </c>
      <c r="B66" s="123">
        <v>10150</v>
      </c>
      <c r="C66" s="123">
        <v>3360</v>
      </c>
      <c r="D66" s="123"/>
      <c r="E66" s="123"/>
      <c r="F66" s="123">
        <v>4810</v>
      </c>
      <c r="G66" s="123"/>
      <c r="H66" s="123"/>
      <c r="I66" s="123">
        <v>340</v>
      </c>
      <c r="J66" s="123">
        <v>2940</v>
      </c>
      <c r="K66" s="123">
        <v>1260</v>
      </c>
      <c r="L66" s="123">
        <v>6620</v>
      </c>
      <c r="M66" s="160"/>
      <c r="N66" s="123"/>
      <c r="O66" s="123">
        <v>14580</v>
      </c>
      <c r="P66" s="123">
        <v>18410</v>
      </c>
      <c r="Q66" s="123">
        <v>49680</v>
      </c>
      <c r="R66" s="123"/>
      <c r="S66" s="124">
        <v>12570</v>
      </c>
      <c r="T66" s="160">
        <v>45010</v>
      </c>
      <c r="U66" s="123">
        <v>34650</v>
      </c>
      <c r="V66" s="123">
        <v>2370</v>
      </c>
      <c r="W66" s="160">
        <v>5260</v>
      </c>
      <c r="X66" s="160"/>
      <c r="Y66" s="160"/>
      <c r="Z66" s="123">
        <f t="shared" ref="Z66:Z129" si="1">SUM(B66:Y66)</f>
        <v>212010</v>
      </c>
    </row>
    <row r="67" spans="1:26" x14ac:dyDescent="0.5">
      <c r="A67" s="136">
        <v>38412</v>
      </c>
      <c r="B67" s="123">
        <v>7810</v>
      </c>
      <c r="C67" s="123">
        <v>7050</v>
      </c>
      <c r="D67" s="123"/>
      <c r="E67" s="123"/>
      <c r="F67" s="123">
        <v>5810</v>
      </c>
      <c r="G67" s="123"/>
      <c r="H67" s="123"/>
      <c r="I67" s="123">
        <v>370</v>
      </c>
      <c r="J67" s="123">
        <v>3180</v>
      </c>
      <c r="K67" s="123">
        <v>2010</v>
      </c>
      <c r="L67" s="123">
        <v>10660</v>
      </c>
      <c r="M67" s="160"/>
      <c r="N67" s="123"/>
      <c r="O67" s="123">
        <v>19250</v>
      </c>
      <c r="P67" s="123">
        <v>20860</v>
      </c>
      <c r="Q67" s="123">
        <v>69560</v>
      </c>
      <c r="R67" s="123"/>
      <c r="S67" s="124">
        <v>12870</v>
      </c>
      <c r="T67" s="160">
        <v>45130</v>
      </c>
      <c r="U67" s="123">
        <v>37640</v>
      </c>
      <c r="V67" s="123">
        <v>3110</v>
      </c>
      <c r="W67" s="160">
        <v>9600</v>
      </c>
      <c r="X67" s="160"/>
      <c r="Y67" s="160"/>
      <c r="Z67" s="123">
        <f t="shared" si="1"/>
        <v>254910</v>
      </c>
    </row>
    <row r="68" spans="1:26" x14ac:dyDescent="0.5">
      <c r="A68" s="136">
        <v>38443</v>
      </c>
      <c r="B68" s="123">
        <v>7640</v>
      </c>
      <c r="C68" s="123">
        <v>3960</v>
      </c>
      <c r="D68" s="123"/>
      <c r="E68" s="123"/>
      <c r="F68" s="123">
        <v>5100</v>
      </c>
      <c r="G68" s="123"/>
      <c r="H68" s="123"/>
      <c r="I68" s="123">
        <v>340</v>
      </c>
      <c r="J68" s="123">
        <v>200</v>
      </c>
      <c r="K68" s="123">
        <v>2300</v>
      </c>
      <c r="L68" s="123">
        <v>7100</v>
      </c>
      <c r="M68" s="160"/>
      <c r="N68" s="123"/>
      <c r="O68" s="123">
        <v>19440</v>
      </c>
      <c r="P68" s="123">
        <v>21950</v>
      </c>
      <c r="Q68" s="123">
        <v>98750</v>
      </c>
      <c r="R68" s="123"/>
      <c r="S68" s="124">
        <v>9070</v>
      </c>
      <c r="T68" s="160">
        <v>48640</v>
      </c>
      <c r="U68" s="123">
        <v>39490</v>
      </c>
      <c r="V68" s="123">
        <v>2420</v>
      </c>
      <c r="W68" s="160">
        <v>4090</v>
      </c>
      <c r="X68" s="160"/>
      <c r="Y68" s="160"/>
      <c r="Z68" s="123">
        <f t="shared" si="1"/>
        <v>270490</v>
      </c>
    </row>
    <row r="69" spans="1:26" x14ac:dyDescent="0.5">
      <c r="A69" s="136">
        <v>38473</v>
      </c>
      <c r="B69" s="123">
        <v>8700</v>
      </c>
      <c r="C69" s="123">
        <v>2450</v>
      </c>
      <c r="D69" s="123"/>
      <c r="E69" s="123"/>
      <c r="F69" s="123">
        <v>6130</v>
      </c>
      <c r="G69" s="123"/>
      <c r="H69" s="123"/>
      <c r="I69" s="123">
        <v>310</v>
      </c>
      <c r="J69" s="123">
        <v>400</v>
      </c>
      <c r="K69" s="123">
        <v>3440</v>
      </c>
      <c r="L69" s="123">
        <v>7290</v>
      </c>
      <c r="M69" s="160"/>
      <c r="N69" s="123"/>
      <c r="O69" s="123">
        <v>19720</v>
      </c>
      <c r="P69" s="123">
        <v>22920</v>
      </c>
      <c r="Q69" s="123">
        <v>100310</v>
      </c>
      <c r="R69" s="123"/>
      <c r="S69" s="124">
        <v>10610</v>
      </c>
      <c r="T69" s="160">
        <v>50670</v>
      </c>
      <c r="U69" s="123">
        <v>39700</v>
      </c>
      <c r="V69" s="123">
        <v>2930</v>
      </c>
      <c r="W69" s="160">
        <v>3770</v>
      </c>
      <c r="X69" s="160"/>
      <c r="Y69" s="160"/>
      <c r="Z69" s="123">
        <f t="shared" si="1"/>
        <v>279350</v>
      </c>
    </row>
    <row r="70" spans="1:26" x14ac:dyDescent="0.5">
      <c r="A70" s="136">
        <v>38504</v>
      </c>
      <c r="B70" s="123">
        <v>9380</v>
      </c>
      <c r="C70" s="123">
        <v>2380</v>
      </c>
      <c r="D70" s="123"/>
      <c r="E70" s="123"/>
      <c r="F70" s="123">
        <v>6310</v>
      </c>
      <c r="G70" s="123"/>
      <c r="H70" s="123"/>
      <c r="I70" s="123">
        <v>300</v>
      </c>
      <c r="J70" s="123">
        <v>5390</v>
      </c>
      <c r="K70" s="123">
        <v>3360</v>
      </c>
      <c r="L70" s="123">
        <v>7300</v>
      </c>
      <c r="M70" s="160"/>
      <c r="N70" s="123"/>
      <c r="O70" s="123">
        <v>19840</v>
      </c>
      <c r="P70" s="123">
        <v>23860</v>
      </c>
      <c r="Q70" s="123">
        <v>100430</v>
      </c>
      <c r="R70" s="123"/>
      <c r="S70" s="124">
        <v>12390</v>
      </c>
      <c r="T70" s="160">
        <v>51400</v>
      </c>
      <c r="U70" s="123">
        <v>39800</v>
      </c>
      <c r="V70" s="123">
        <v>2780</v>
      </c>
      <c r="W70" s="160">
        <v>3980</v>
      </c>
      <c r="X70" s="160"/>
      <c r="Y70" s="160"/>
      <c r="Z70" s="123">
        <f t="shared" si="1"/>
        <v>288900</v>
      </c>
    </row>
    <row r="71" spans="1:26" x14ac:dyDescent="0.5">
      <c r="A71" s="136">
        <v>38534</v>
      </c>
      <c r="B71" s="123">
        <v>2580</v>
      </c>
      <c r="C71" s="123">
        <v>1910</v>
      </c>
      <c r="D71" s="123"/>
      <c r="E71" s="123"/>
      <c r="F71" s="123">
        <v>6110</v>
      </c>
      <c r="G71" s="123"/>
      <c r="H71" s="123"/>
      <c r="I71" s="123">
        <v>290</v>
      </c>
      <c r="J71" s="123">
        <v>80</v>
      </c>
      <c r="K71" s="123">
        <v>1770</v>
      </c>
      <c r="L71" s="123">
        <v>7370</v>
      </c>
      <c r="M71" s="160"/>
      <c r="N71" s="123"/>
      <c r="O71" s="123">
        <v>18950</v>
      </c>
      <c r="P71" s="123">
        <v>23510</v>
      </c>
      <c r="Q71" s="123">
        <v>127840</v>
      </c>
      <c r="R71" s="123"/>
      <c r="S71" s="124">
        <v>13440</v>
      </c>
      <c r="T71" s="160">
        <v>50330</v>
      </c>
      <c r="U71" s="123">
        <v>3180</v>
      </c>
      <c r="V71" s="123">
        <v>2430</v>
      </c>
      <c r="W71" s="160">
        <v>3050</v>
      </c>
      <c r="X71" s="160"/>
      <c r="Y71" s="160"/>
      <c r="Z71" s="123">
        <f t="shared" si="1"/>
        <v>262840</v>
      </c>
    </row>
    <row r="72" spans="1:26" x14ac:dyDescent="0.5">
      <c r="A72" s="136">
        <v>38565</v>
      </c>
      <c r="B72" s="123">
        <v>15690</v>
      </c>
      <c r="C72" s="123">
        <v>2160</v>
      </c>
      <c r="D72" s="123"/>
      <c r="E72" s="123"/>
      <c r="F72" s="123">
        <v>8340</v>
      </c>
      <c r="G72" s="123"/>
      <c r="H72" s="123"/>
      <c r="I72" s="123">
        <v>290</v>
      </c>
      <c r="J72" s="123">
        <v>80</v>
      </c>
      <c r="K72" s="123">
        <v>1680</v>
      </c>
      <c r="L72" s="123">
        <v>7320</v>
      </c>
      <c r="M72" s="160"/>
      <c r="N72" s="123"/>
      <c r="O72" s="123">
        <v>18690</v>
      </c>
      <c r="P72" s="123">
        <v>23160</v>
      </c>
      <c r="Q72" s="123">
        <v>89820</v>
      </c>
      <c r="R72" s="123"/>
      <c r="S72" s="124">
        <v>12230</v>
      </c>
      <c r="T72" s="160">
        <v>49460</v>
      </c>
      <c r="U72" s="123">
        <v>1430</v>
      </c>
      <c r="V72" s="123">
        <v>2240</v>
      </c>
      <c r="W72" s="160">
        <v>2080</v>
      </c>
      <c r="X72" s="160"/>
      <c r="Y72" s="160"/>
      <c r="Z72" s="123">
        <f t="shared" si="1"/>
        <v>234670</v>
      </c>
    </row>
    <row r="73" spans="1:26" x14ac:dyDescent="0.5">
      <c r="A73" s="136">
        <v>38596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60"/>
      <c r="N73" s="123"/>
      <c r="O73" s="123"/>
      <c r="P73" s="123"/>
      <c r="Q73" s="123"/>
      <c r="R73" s="123"/>
      <c r="S73" s="124"/>
      <c r="T73" s="160"/>
      <c r="U73" s="123"/>
      <c r="V73" s="123"/>
      <c r="W73" s="160"/>
      <c r="X73" s="160"/>
      <c r="Y73" s="160"/>
      <c r="Z73" s="123">
        <f t="shared" si="1"/>
        <v>0</v>
      </c>
    </row>
    <row r="74" spans="1:26" x14ac:dyDescent="0.5">
      <c r="A74" s="136">
        <v>38626</v>
      </c>
      <c r="B74" s="123">
        <v>11250</v>
      </c>
      <c r="C74" s="123"/>
      <c r="D74" s="123"/>
      <c r="E74" s="123"/>
      <c r="F74" s="123">
        <v>160</v>
      </c>
      <c r="G74" s="123"/>
      <c r="H74" s="123"/>
      <c r="I74" s="123">
        <v>280</v>
      </c>
      <c r="J74" s="123">
        <v>60</v>
      </c>
      <c r="K74" s="123">
        <v>1390</v>
      </c>
      <c r="L74" s="123">
        <v>7110</v>
      </c>
      <c r="M74" s="160"/>
      <c r="N74" s="123"/>
      <c r="O74" s="123">
        <v>17570</v>
      </c>
      <c r="P74" s="123">
        <v>2000</v>
      </c>
      <c r="Q74" s="123">
        <v>69910</v>
      </c>
      <c r="R74" s="123"/>
      <c r="S74" s="124">
        <v>6230</v>
      </c>
      <c r="T74" s="160">
        <v>48860</v>
      </c>
      <c r="U74" s="123">
        <v>1680</v>
      </c>
      <c r="V74" s="123">
        <v>2040</v>
      </c>
      <c r="W74" s="160">
        <v>3530</v>
      </c>
      <c r="X74" s="160"/>
      <c r="Y74" s="160"/>
      <c r="Z74" s="123">
        <f t="shared" si="1"/>
        <v>172070</v>
      </c>
    </row>
    <row r="75" spans="1:26" x14ac:dyDescent="0.5">
      <c r="A75" s="136">
        <v>38657</v>
      </c>
      <c r="B75" s="123">
        <v>10300</v>
      </c>
      <c r="C75" s="123"/>
      <c r="D75" s="123"/>
      <c r="E75" s="123"/>
      <c r="F75" s="123">
        <v>300</v>
      </c>
      <c r="G75" s="123"/>
      <c r="H75" s="123"/>
      <c r="I75" s="123">
        <v>290</v>
      </c>
      <c r="J75" s="123">
        <v>50</v>
      </c>
      <c r="K75" s="123">
        <v>1960</v>
      </c>
      <c r="L75" s="123">
        <v>6850</v>
      </c>
      <c r="M75" s="160"/>
      <c r="N75" s="123"/>
      <c r="O75" s="123">
        <v>1600</v>
      </c>
      <c r="P75" s="123">
        <v>22360</v>
      </c>
      <c r="Q75" s="123">
        <v>58160</v>
      </c>
      <c r="R75" s="123"/>
      <c r="S75" s="124">
        <v>17260</v>
      </c>
      <c r="T75" s="160">
        <v>43150</v>
      </c>
      <c r="U75" s="123">
        <v>1460</v>
      </c>
      <c r="V75" s="123">
        <v>2020</v>
      </c>
      <c r="W75" s="160">
        <v>2500</v>
      </c>
      <c r="X75" s="160"/>
      <c r="Y75" s="160"/>
      <c r="Z75" s="123">
        <f t="shared" si="1"/>
        <v>168260</v>
      </c>
    </row>
    <row r="76" spans="1:26" x14ac:dyDescent="0.5">
      <c r="A76" s="136">
        <v>38699</v>
      </c>
      <c r="B76" s="123">
        <v>9680</v>
      </c>
      <c r="C76" s="123"/>
      <c r="D76" s="123"/>
      <c r="E76" s="123"/>
      <c r="F76" s="123">
        <v>14400</v>
      </c>
      <c r="G76" s="123"/>
      <c r="H76" s="123"/>
      <c r="I76" s="123">
        <v>300</v>
      </c>
      <c r="J76" s="123">
        <v>50</v>
      </c>
      <c r="K76" s="123">
        <v>1740</v>
      </c>
      <c r="L76" s="123">
        <v>6790</v>
      </c>
      <c r="M76" s="160"/>
      <c r="N76" s="123"/>
      <c r="O76" s="123">
        <v>13210</v>
      </c>
      <c r="P76" s="123">
        <v>20940</v>
      </c>
      <c r="Q76" s="123">
        <v>51800</v>
      </c>
      <c r="R76" s="123"/>
      <c r="S76" s="124">
        <v>16230</v>
      </c>
      <c r="T76" s="160">
        <v>43280</v>
      </c>
      <c r="U76" s="123">
        <v>1520</v>
      </c>
      <c r="V76" s="123">
        <v>1960</v>
      </c>
      <c r="W76" s="160"/>
      <c r="X76" s="160"/>
      <c r="Y76" s="160"/>
      <c r="Z76" s="123">
        <f t="shared" si="1"/>
        <v>181900</v>
      </c>
    </row>
    <row r="77" spans="1:26" x14ac:dyDescent="0.5">
      <c r="A77" s="136">
        <v>38718</v>
      </c>
      <c r="B77" s="123">
        <v>9040</v>
      </c>
      <c r="C77" s="123"/>
      <c r="D77" s="123"/>
      <c r="E77" s="123"/>
      <c r="F77" s="123">
        <v>9580</v>
      </c>
      <c r="G77" s="123"/>
      <c r="H77" s="123"/>
      <c r="I77" s="123">
        <v>3700</v>
      </c>
      <c r="J77" s="123"/>
      <c r="K77" s="123">
        <v>1640</v>
      </c>
      <c r="L77" s="123">
        <v>7060</v>
      </c>
      <c r="M77" s="160"/>
      <c r="N77" s="123"/>
      <c r="O77" s="123">
        <v>12770</v>
      </c>
      <c r="P77" s="123">
        <v>25620</v>
      </c>
      <c r="Q77" s="123">
        <v>46070</v>
      </c>
      <c r="R77" s="123"/>
      <c r="S77" s="124">
        <v>15530</v>
      </c>
      <c r="T77" s="160">
        <v>45910</v>
      </c>
      <c r="U77" s="123">
        <v>1050</v>
      </c>
      <c r="V77" s="123">
        <v>2000</v>
      </c>
      <c r="W77" s="160">
        <v>4010</v>
      </c>
      <c r="X77" s="160"/>
      <c r="Y77" s="160"/>
      <c r="Z77" s="123">
        <f t="shared" si="1"/>
        <v>183980</v>
      </c>
    </row>
    <row r="78" spans="1:26" x14ac:dyDescent="0.5">
      <c r="A78" s="136">
        <v>38749</v>
      </c>
      <c r="B78" s="123">
        <v>8540</v>
      </c>
      <c r="C78" s="123"/>
      <c r="D78" s="123"/>
      <c r="E78" s="123"/>
      <c r="F78" s="123">
        <v>9540</v>
      </c>
      <c r="G78" s="123"/>
      <c r="H78" s="123"/>
      <c r="I78" s="123">
        <v>240</v>
      </c>
      <c r="J78" s="123">
        <v>4990</v>
      </c>
      <c r="K78" s="123">
        <v>1820</v>
      </c>
      <c r="L78" s="123">
        <v>6510</v>
      </c>
      <c r="M78" s="160"/>
      <c r="N78" s="123"/>
      <c r="O78" s="123">
        <v>11430</v>
      </c>
      <c r="P78" s="123">
        <v>22720</v>
      </c>
      <c r="Q78" s="123">
        <v>42350</v>
      </c>
      <c r="R78" s="123"/>
      <c r="S78" s="124">
        <v>11540</v>
      </c>
      <c r="T78" s="160">
        <v>47030</v>
      </c>
      <c r="U78" s="123">
        <v>3750</v>
      </c>
      <c r="V78" s="123">
        <v>2440</v>
      </c>
      <c r="W78" s="160">
        <v>3880</v>
      </c>
      <c r="X78" s="160"/>
      <c r="Y78" s="160"/>
      <c r="Z78" s="123">
        <f t="shared" si="1"/>
        <v>176780</v>
      </c>
    </row>
    <row r="79" spans="1:26" x14ac:dyDescent="0.5">
      <c r="A79" s="136">
        <v>38777</v>
      </c>
      <c r="B79" s="123">
        <v>7980</v>
      </c>
      <c r="C79" s="123"/>
      <c r="D79" s="123"/>
      <c r="E79" s="123"/>
      <c r="F79" s="123">
        <v>8750</v>
      </c>
      <c r="G79" s="123"/>
      <c r="H79" s="123"/>
      <c r="I79" s="123">
        <v>220</v>
      </c>
      <c r="J79" s="123">
        <v>3970</v>
      </c>
      <c r="K79" s="123">
        <v>1970</v>
      </c>
      <c r="L79" s="123">
        <v>6370</v>
      </c>
      <c r="M79" s="160"/>
      <c r="N79" s="123"/>
      <c r="O79" s="123">
        <v>10880</v>
      </c>
      <c r="P79" s="123">
        <v>21810</v>
      </c>
      <c r="Q79" s="123">
        <v>40470</v>
      </c>
      <c r="R79" s="123"/>
      <c r="S79" s="124">
        <v>11140</v>
      </c>
      <c r="T79" s="160">
        <v>47500</v>
      </c>
      <c r="U79" s="123">
        <v>3370</v>
      </c>
      <c r="V79" s="123">
        <v>2120</v>
      </c>
      <c r="W79" s="160">
        <v>3260</v>
      </c>
      <c r="X79" s="160"/>
      <c r="Y79" s="160"/>
      <c r="Z79" s="123">
        <f t="shared" si="1"/>
        <v>169810</v>
      </c>
    </row>
    <row r="80" spans="1:26" x14ac:dyDescent="0.5">
      <c r="A80" s="136">
        <v>38808</v>
      </c>
      <c r="B80" s="123">
        <v>7700</v>
      </c>
      <c r="C80" s="123"/>
      <c r="D80" s="123"/>
      <c r="E80" s="123"/>
      <c r="F80" s="123">
        <v>5570</v>
      </c>
      <c r="G80" s="123"/>
      <c r="H80" s="123"/>
      <c r="I80" s="123">
        <v>550</v>
      </c>
      <c r="J80" s="123">
        <v>3110</v>
      </c>
      <c r="K80" s="123">
        <v>1080</v>
      </c>
      <c r="L80" s="123">
        <v>6320</v>
      </c>
      <c r="M80" s="160"/>
      <c r="N80" s="123"/>
      <c r="O80" s="123"/>
      <c r="P80" s="123">
        <v>21210</v>
      </c>
      <c r="Q80" s="123">
        <v>40560</v>
      </c>
      <c r="R80" s="123"/>
      <c r="S80" s="124">
        <v>10670</v>
      </c>
      <c r="T80" s="160">
        <v>48070</v>
      </c>
      <c r="U80" s="123">
        <v>3990</v>
      </c>
      <c r="V80" s="123">
        <v>2190</v>
      </c>
      <c r="W80" s="160">
        <v>3500</v>
      </c>
      <c r="X80" s="160"/>
      <c r="Y80" s="160"/>
      <c r="Z80" s="123">
        <f t="shared" si="1"/>
        <v>154520</v>
      </c>
    </row>
    <row r="81" spans="1:26" x14ac:dyDescent="0.5">
      <c r="A81" s="136">
        <v>38838</v>
      </c>
      <c r="B81" s="123">
        <v>7650</v>
      </c>
      <c r="C81" s="123"/>
      <c r="D81" s="123"/>
      <c r="E81" s="123"/>
      <c r="F81" s="123">
        <v>9880</v>
      </c>
      <c r="G81" s="123"/>
      <c r="H81" s="123"/>
      <c r="I81" s="123">
        <v>630</v>
      </c>
      <c r="J81" s="123">
        <v>2840</v>
      </c>
      <c r="K81" s="123">
        <v>2390</v>
      </c>
      <c r="L81" s="123">
        <v>6600</v>
      </c>
      <c r="M81" s="160"/>
      <c r="N81" s="123"/>
      <c r="O81" s="123">
        <v>21960</v>
      </c>
      <c r="P81" s="123">
        <v>21660</v>
      </c>
      <c r="Q81" s="123">
        <v>44540</v>
      </c>
      <c r="R81" s="123"/>
      <c r="S81" s="124">
        <v>10400</v>
      </c>
      <c r="T81" s="160">
        <v>47740</v>
      </c>
      <c r="U81" s="123"/>
      <c r="V81" s="123">
        <v>1930</v>
      </c>
      <c r="W81" s="160">
        <v>2250</v>
      </c>
      <c r="X81" s="160"/>
      <c r="Y81" s="160"/>
      <c r="Z81" s="123">
        <f t="shared" si="1"/>
        <v>180470</v>
      </c>
    </row>
    <row r="82" spans="1:26" x14ac:dyDescent="0.5">
      <c r="A82" s="136">
        <v>38869</v>
      </c>
      <c r="B82" s="123"/>
      <c r="C82" s="123"/>
      <c r="D82" s="123"/>
      <c r="E82" s="123"/>
      <c r="F82" s="123">
        <v>8640</v>
      </c>
      <c r="G82" s="123"/>
      <c r="H82" s="123"/>
      <c r="I82" s="123">
        <v>4640</v>
      </c>
      <c r="J82" s="123">
        <v>2720</v>
      </c>
      <c r="K82" s="123">
        <v>1790</v>
      </c>
      <c r="L82" s="123">
        <v>6450</v>
      </c>
      <c r="M82" s="160"/>
      <c r="N82" s="123"/>
      <c r="O82" s="123">
        <v>21390</v>
      </c>
      <c r="P82" s="123">
        <v>20200</v>
      </c>
      <c r="Q82" s="123">
        <v>42810</v>
      </c>
      <c r="R82" s="123"/>
      <c r="S82" s="124">
        <v>10100</v>
      </c>
      <c r="T82" s="160">
        <v>45880</v>
      </c>
      <c r="U82" s="123">
        <v>33430</v>
      </c>
      <c r="V82" s="123">
        <v>1350</v>
      </c>
      <c r="W82" s="160">
        <v>3070</v>
      </c>
      <c r="X82" s="160"/>
      <c r="Y82" s="160"/>
      <c r="Z82" s="123">
        <f t="shared" si="1"/>
        <v>202470</v>
      </c>
    </row>
    <row r="83" spans="1:26" x14ac:dyDescent="0.5">
      <c r="A83" s="136">
        <v>38899</v>
      </c>
      <c r="B83" s="123">
        <v>9650</v>
      </c>
      <c r="C83" s="123">
        <v>20130</v>
      </c>
      <c r="D83" s="123"/>
      <c r="E83" s="123"/>
      <c r="F83" s="123">
        <v>7660</v>
      </c>
      <c r="G83" s="123"/>
      <c r="H83" s="123"/>
      <c r="I83" s="123">
        <v>430</v>
      </c>
      <c r="J83" s="123">
        <v>2580</v>
      </c>
      <c r="K83" s="123">
        <v>690</v>
      </c>
      <c r="L83" s="123">
        <v>6250</v>
      </c>
      <c r="M83" s="160"/>
      <c r="N83" s="123"/>
      <c r="O83" s="123">
        <v>20900</v>
      </c>
      <c r="P83" s="123">
        <v>20150</v>
      </c>
      <c r="Q83" s="123">
        <v>41440</v>
      </c>
      <c r="R83" s="123"/>
      <c r="S83" s="124">
        <v>9830</v>
      </c>
      <c r="T83" s="160">
        <v>49190</v>
      </c>
      <c r="U83" s="123">
        <v>32210</v>
      </c>
      <c r="V83" s="123"/>
      <c r="W83" s="160">
        <v>3020</v>
      </c>
      <c r="X83" s="160"/>
      <c r="Y83" s="160"/>
      <c r="Z83" s="123">
        <f t="shared" si="1"/>
        <v>224130</v>
      </c>
    </row>
    <row r="84" spans="1:26" x14ac:dyDescent="0.5">
      <c r="A84" s="136">
        <v>38930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60"/>
      <c r="N84" s="123"/>
      <c r="O84" s="123"/>
      <c r="P84" s="123"/>
      <c r="Q84" s="123"/>
      <c r="R84" s="123"/>
      <c r="S84" s="124"/>
      <c r="T84" s="160"/>
      <c r="U84" s="123"/>
      <c r="V84" s="123"/>
      <c r="W84" s="160"/>
      <c r="X84" s="160"/>
      <c r="Y84" s="160"/>
      <c r="Z84" s="123">
        <f t="shared" si="1"/>
        <v>0</v>
      </c>
    </row>
    <row r="85" spans="1:26" x14ac:dyDescent="0.5">
      <c r="A85" s="136">
        <v>38961</v>
      </c>
      <c r="B85" s="123">
        <v>5240</v>
      </c>
      <c r="C85" s="123">
        <v>16730</v>
      </c>
      <c r="D85" s="123"/>
      <c r="E85" s="123"/>
      <c r="F85" s="123">
        <v>6210</v>
      </c>
      <c r="G85" s="123"/>
      <c r="H85" s="123"/>
      <c r="I85" s="123">
        <v>670</v>
      </c>
      <c r="J85" s="123">
        <v>3230</v>
      </c>
      <c r="K85" s="123">
        <v>5540</v>
      </c>
      <c r="L85" s="123">
        <v>6020</v>
      </c>
      <c r="M85" s="160"/>
      <c r="N85" s="123"/>
      <c r="O85" s="123">
        <v>20120</v>
      </c>
      <c r="P85" s="123">
        <v>20080</v>
      </c>
      <c r="Q85" s="123">
        <v>36640</v>
      </c>
      <c r="R85" s="123"/>
      <c r="S85" s="124">
        <v>8160</v>
      </c>
      <c r="T85" s="160">
        <v>49780</v>
      </c>
      <c r="U85" s="123">
        <v>28590</v>
      </c>
      <c r="V85" s="123">
        <v>1660</v>
      </c>
      <c r="W85" s="160">
        <v>2380</v>
      </c>
      <c r="X85" s="160"/>
      <c r="Y85" s="160"/>
      <c r="Z85" s="123">
        <f t="shared" si="1"/>
        <v>211050</v>
      </c>
    </row>
    <row r="86" spans="1:26" x14ac:dyDescent="0.5">
      <c r="A86" s="136">
        <v>38991</v>
      </c>
      <c r="B86" s="123">
        <v>14550</v>
      </c>
      <c r="C86" s="123">
        <v>21830</v>
      </c>
      <c r="D86" s="123"/>
      <c r="E86" s="123"/>
      <c r="F86" s="123">
        <v>6000</v>
      </c>
      <c r="G86" s="123"/>
      <c r="H86" s="123"/>
      <c r="I86" s="123">
        <v>610</v>
      </c>
      <c r="J86" s="123">
        <v>2370</v>
      </c>
      <c r="K86" s="123">
        <v>1980</v>
      </c>
      <c r="L86" s="123">
        <v>5970</v>
      </c>
      <c r="M86" s="160"/>
      <c r="N86" s="123"/>
      <c r="O86" s="123">
        <v>19880</v>
      </c>
      <c r="P86" s="123">
        <v>19590</v>
      </c>
      <c r="Q86" s="123">
        <v>35120</v>
      </c>
      <c r="R86" s="123"/>
      <c r="S86" s="124">
        <v>6440</v>
      </c>
      <c r="T86" s="160">
        <v>52850</v>
      </c>
      <c r="U86" s="123"/>
      <c r="V86" s="123">
        <v>1650</v>
      </c>
      <c r="W86" s="160">
        <v>2280</v>
      </c>
      <c r="X86" s="160"/>
      <c r="Y86" s="160"/>
      <c r="Z86" s="123">
        <f t="shared" si="1"/>
        <v>191120</v>
      </c>
    </row>
    <row r="87" spans="1:26" x14ac:dyDescent="0.5">
      <c r="A87" s="136">
        <v>39022</v>
      </c>
      <c r="B87" s="123">
        <v>9010</v>
      </c>
      <c r="C87" s="123">
        <v>27270</v>
      </c>
      <c r="D87" s="123"/>
      <c r="E87" s="123"/>
      <c r="F87" s="123">
        <v>6400</v>
      </c>
      <c r="G87" s="123"/>
      <c r="H87" s="123"/>
      <c r="I87" s="123">
        <v>530</v>
      </c>
      <c r="J87" s="123">
        <v>2390</v>
      </c>
      <c r="K87" s="123">
        <v>1980</v>
      </c>
      <c r="L87" s="123">
        <v>5880</v>
      </c>
      <c r="M87" s="160"/>
      <c r="N87" s="123"/>
      <c r="O87" s="123">
        <v>15780</v>
      </c>
      <c r="P87" s="123">
        <v>18960</v>
      </c>
      <c r="Q87" s="123">
        <v>33710</v>
      </c>
      <c r="R87" s="123"/>
      <c r="S87" s="124">
        <v>4160</v>
      </c>
      <c r="T87" s="160">
        <v>48030</v>
      </c>
      <c r="U87" s="123">
        <v>26210</v>
      </c>
      <c r="V87" s="123">
        <v>1650</v>
      </c>
      <c r="W87" s="160">
        <v>1900</v>
      </c>
      <c r="X87" s="160"/>
      <c r="Y87" s="160"/>
      <c r="Z87" s="123">
        <f t="shared" si="1"/>
        <v>203860</v>
      </c>
    </row>
    <row r="88" spans="1:26" x14ac:dyDescent="0.5">
      <c r="A88" s="136">
        <v>39052</v>
      </c>
      <c r="B88" s="123">
        <v>5070</v>
      </c>
      <c r="C88" s="123">
        <v>27680</v>
      </c>
      <c r="D88" s="123"/>
      <c r="E88" s="123"/>
      <c r="F88" s="123">
        <v>11990</v>
      </c>
      <c r="G88" s="123"/>
      <c r="H88" s="123"/>
      <c r="I88" s="123">
        <v>490</v>
      </c>
      <c r="J88" s="123">
        <v>2360</v>
      </c>
      <c r="K88" s="123">
        <v>2140</v>
      </c>
      <c r="L88" s="123">
        <v>5700</v>
      </c>
      <c r="M88" s="160"/>
      <c r="N88" s="123"/>
      <c r="O88" s="123">
        <v>12340</v>
      </c>
      <c r="P88" s="123">
        <v>18220</v>
      </c>
      <c r="Q88" s="123">
        <v>31240</v>
      </c>
      <c r="R88" s="123"/>
      <c r="S88" s="124">
        <v>3680</v>
      </c>
      <c r="T88" s="160">
        <v>44910</v>
      </c>
      <c r="U88" s="123">
        <v>24110</v>
      </c>
      <c r="V88" s="123">
        <v>1250</v>
      </c>
      <c r="W88" s="160">
        <v>1860</v>
      </c>
      <c r="X88" s="160"/>
      <c r="Y88" s="160"/>
      <c r="Z88" s="123">
        <f t="shared" si="1"/>
        <v>193040</v>
      </c>
    </row>
    <row r="89" spans="1:26" x14ac:dyDescent="0.5">
      <c r="A89" s="136">
        <v>39083</v>
      </c>
      <c r="B89" s="123">
        <v>6850</v>
      </c>
      <c r="C89" s="123">
        <v>22100</v>
      </c>
      <c r="D89" s="123"/>
      <c r="E89" s="123"/>
      <c r="F89" s="123">
        <v>9560</v>
      </c>
      <c r="G89" s="123"/>
      <c r="H89" s="123"/>
      <c r="I89" s="123">
        <v>740</v>
      </c>
      <c r="J89" s="123">
        <v>2500</v>
      </c>
      <c r="K89" s="123">
        <v>1850</v>
      </c>
      <c r="L89" s="123">
        <v>6030</v>
      </c>
      <c r="M89" s="160"/>
      <c r="N89" s="123"/>
      <c r="O89" s="123">
        <v>14630</v>
      </c>
      <c r="P89" s="123">
        <v>18100</v>
      </c>
      <c r="Q89" s="123">
        <v>33770</v>
      </c>
      <c r="R89" s="123"/>
      <c r="S89" s="124">
        <v>2710</v>
      </c>
      <c r="T89" s="160">
        <v>50800</v>
      </c>
      <c r="U89" s="123">
        <v>28110</v>
      </c>
      <c r="V89" s="123">
        <v>1410</v>
      </c>
      <c r="W89" s="160">
        <v>3560</v>
      </c>
      <c r="X89" s="160"/>
      <c r="Y89" s="160"/>
      <c r="Z89" s="123">
        <f t="shared" si="1"/>
        <v>202720</v>
      </c>
    </row>
    <row r="90" spans="1:26" x14ac:dyDescent="0.5">
      <c r="A90" s="136">
        <v>39114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60"/>
      <c r="N90" s="123"/>
      <c r="O90" s="123"/>
      <c r="P90" s="123"/>
      <c r="Q90" s="123"/>
      <c r="R90" s="123"/>
      <c r="S90" s="124"/>
      <c r="T90" s="160"/>
      <c r="U90" s="123"/>
      <c r="V90" s="123"/>
      <c r="W90" s="160"/>
      <c r="X90" s="160"/>
      <c r="Y90" s="160"/>
      <c r="Z90" s="123">
        <f t="shared" si="1"/>
        <v>0</v>
      </c>
    </row>
    <row r="91" spans="1:26" x14ac:dyDescent="0.5">
      <c r="A91" s="136">
        <v>39142</v>
      </c>
      <c r="B91" s="123">
        <v>7210</v>
      </c>
      <c r="C91" s="123">
        <v>5830</v>
      </c>
      <c r="D91" s="123"/>
      <c r="E91" s="123"/>
      <c r="F91" s="123">
        <v>7160</v>
      </c>
      <c r="G91" s="123"/>
      <c r="H91" s="123"/>
      <c r="I91" s="123">
        <v>400</v>
      </c>
      <c r="J91" s="123"/>
      <c r="K91" s="123">
        <v>2450</v>
      </c>
      <c r="L91" s="123">
        <v>5860</v>
      </c>
      <c r="M91" s="160"/>
      <c r="N91" s="123"/>
      <c r="O91" s="123">
        <v>9250</v>
      </c>
      <c r="P91" s="123">
        <v>16830</v>
      </c>
      <c r="Q91" s="123">
        <v>28120</v>
      </c>
      <c r="R91" s="123"/>
      <c r="S91" s="124">
        <v>18360</v>
      </c>
      <c r="T91" s="160">
        <v>47200</v>
      </c>
      <c r="U91" s="123">
        <v>21190</v>
      </c>
      <c r="V91" s="123">
        <v>440</v>
      </c>
      <c r="W91" s="160">
        <v>2560</v>
      </c>
      <c r="X91" s="160"/>
      <c r="Y91" s="160"/>
      <c r="Z91" s="123">
        <f t="shared" si="1"/>
        <v>172860</v>
      </c>
    </row>
    <row r="92" spans="1:26" x14ac:dyDescent="0.5">
      <c r="A92" s="136">
        <v>39173</v>
      </c>
      <c r="B92" s="123">
        <v>6920</v>
      </c>
      <c r="C92" s="123"/>
      <c r="D92" s="123"/>
      <c r="E92" s="123"/>
      <c r="F92" s="123">
        <v>6440</v>
      </c>
      <c r="G92" s="123"/>
      <c r="H92" s="123"/>
      <c r="I92" s="123">
        <v>370</v>
      </c>
      <c r="J92" s="123"/>
      <c r="K92" s="123">
        <v>2530</v>
      </c>
      <c r="L92" s="123">
        <v>5730</v>
      </c>
      <c r="M92" s="160"/>
      <c r="N92" s="123"/>
      <c r="O92" s="123">
        <v>6050</v>
      </c>
      <c r="P92" s="123">
        <v>16460</v>
      </c>
      <c r="Q92" s="123">
        <v>26550</v>
      </c>
      <c r="R92" s="123"/>
      <c r="S92" s="124">
        <v>15370</v>
      </c>
      <c r="T92" s="160">
        <v>48020</v>
      </c>
      <c r="U92" s="123">
        <v>20240</v>
      </c>
      <c r="V92" s="123">
        <v>340</v>
      </c>
      <c r="W92" s="160">
        <v>2370</v>
      </c>
      <c r="X92" s="160"/>
      <c r="Y92" s="160"/>
      <c r="Z92" s="123">
        <f t="shared" si="1"/>
        <v>157390</v>
      </c>
    </row>
    <row r="93" spans="1:26" x14ac:dyDescent="0.5">
      <c r="A93" s="136">
        <v>39203</v>
      </c>
      <c r="B93" s="123">
        <v>6480</v>
      </c>
      <c r="C93" s="123"/>
      <c r="D93" s="123"/>
      <c r="E93" s="123"/>
      <c r="F93" s="123">
        <v>5930</v>
      </c>
      <c r="G93" s="123"/>
      <c r="H93" s="123"/>
      <c r="I93" s="123">
        <v>240</v>
      </c>
      <c r="J93" s="123"/>
      <c r="K93" s="123">
        <v>2230</v>
      </c>
      <c r="L93" s="123">
        <v>5460</v>
      </c>
      <c r="M93" s="160"/>
      <c r="N93" s="123"/>
      <c r="O93" s="123">
        <v>8310</v>
      </c>
      <c r="P93" s="123">
        <v>16250</v>
      </c>
      <c r="Q93" s="123">
        <v>22350</v>
      </c>
      <c r="R93" s="123"/>
      <c r="S93" s="124">
        <v>9400</v>
      </c>
      <c r="T93" s="160">
        <v>44760</v>
      </c>
      <c r="U93" s="123">
        <v>20160</v>
      </c>
      <c r="V93" s="123"/>
      <c r="W93" s="160"/>
      <c r="X93" s="160"/>
      <c r="Y93" s="160"/>
      <c r="Z93" s="123">
        <f t="shared" si="1"/>
        <v>141570</v>
      </c>
    </row>
    <row r="94" spans="1:26" x14ac:dyDescent="0.5">
      <c r="A94" s="136">
        <v>39234</v>
      </c>
      <c r="B94" s="123">
        <v>10590</v>
      </c>
      <c r="C94" s="123"/>
      <c r="D94" s="123"/>
      <c r="E94" s="123"/>
      <c r="F94" s="123">
        <v>5570</v>
      </c>
      <c r="G94" s="123"/>
      <c r="H94" s="123"/>
      <c r="I94" s="123">
        <v>630</v>
      </c>
      <c r="J94" s="123"/>
      <c r="K94" s="123">
        <v>3250</v>
      </c>
      <c r="L94" s="123">
        <v>5640</v>
      </c>
      <c r="M94" s="160"/>
      <c r="N94" s="123"/>
      <c r="O94" s="123">
        <v>7070</v>
      </c>
      <c r="P94" s="123">
        <v>16080</v>
      </c>
      <c r="Q94" s="123">
        <v>23370</v>
      </c>
      <c r="R94" s="123"/>
      <c r="S94" s="124">
        <v>8710</v>
      </c>
      <c r="T94" s="160">
        <v>44480</v>
      </c>
      <c r="U94" s="123">
        <v>20280</v>
      </c>
      <c r="V94" s="123"/>
      <c r="W94" s="160">
        <v>2640</v>
      </c>
      <c r="X94" s="160"/>
      <c r="Y94" s="160"/>
      <c r="Z94" s="123">
        <f t="shared" si="1"/>
        <v>148310</v>
      </c>
    </row>
    <row r="95" spans="1:26" x14ac:dyDescent="0.5">
      <c r="A95" s="136">
        <v>39264</v>
      </c>
      <c r="B95" s="123">
        <v>7490</v>
      </c>
      <c r="C95" s="123"/>
      <c r="D95" s="123"/>
      <c r="E95" s="123"/>
      <c r="F95" s="123">
        <v>5310</v>
      </c>
      <c r="G95" s="123"/>
      <c r="H95" s="123"/>
      <c r="I95" s="123">
        <v>50</v>
      </c>
      <c r="J95" s="123"/>
      <c r="K95" s="123">
        <v>2880</v>
      </c>
      <c r="L95" s="123">
        <v>5430</v>
      </c>
      <c r="M95" s="160"/>
      <c r="N95" s="123"/>
      <c r="O95" s="123">
        <v>7340</v>
      </c>
      <c r="P95" s="123">
        <v>15640</v>
      </c>
      <c r="Q95" s="123">
        <v>21660</v>
      </c>
      <c r="R95" s="123"/>
      <c r="S95" s="124">
        <v>8310</v>
      </c>
      <c r="T95" s="160">
        <v>44160</v>
      </c>
      <c r="U95" s="123">
        <v>19480</v>
      </c>
      <c r="V95" s="123"/>
      <c r="W95" s="160">
        <v>2320</v>
      </c>
      <c r="X95" s="160"/>
      <c r="Y95" s="160"/>
      <c r="Z95" s="123">
        <f t="shared" si="1"/>
        <v>140070</v>
      </c>
    </row>
    <row r="96" spans="1:26" x14ac:dyDescent="0.5">
      <c r="A96" s="136">
        <v>39295</v>
      </c>
      <c r="B96" s="123">
        <v>6880</v>
      </c>
      <c r="C96" s="123"/>
      <c r="D96" s="123"/>
      <c r="E96" s="123"/>
      <c r="F96" s="123">
        <v>5650</v>
      </c>
      <c r="G96" s="123"/>
      <c r="H96" s="123"/>
      <c r="I96" s="123">
        <v>400</v>
      </c>
      <c r="J96" s="123"/>
      <c r="K96" s="123">
        <v>2390</v>
      </c>
      <c r="L96" s="123">
        <v>4980</v>
      </c>
      <c r="M96" s="160"/>
      <c r="N96" s="123"/>
      <c r="O96" s="123">
        <v>6390</v>
      </c>
      <c r="P96" s="123">
        <v>13570</v>
      </c>
      <c r="Q96" s="123">
        <v>22980</v>
      </c>
      <c r="R96" s="123"/>
      <c r="S96" s="124">
        <v>7990</v>
      </c>
      <c r="T96" s="160">
        <v>43550</v>
      </c>
      <c r="U96" s="123">
        <v>18640</v>
      </c>
      <c r="V96" s="123"/>
      <c r="W96" s="160">
        <v>1960</v>
      </c>
      <c r="X96" s="160"/>
      <c r="Y96" s="160"/>
      <c r="Z96" s="123">
        <f t="shared" si="1"/>
        <v>135380</v>
      </c>
    </row>
    <row r="97" spans="1:26" x14ac:dyDescent="0.5">
      <c r="A97" s="136">
        <v>39326</v>
      </c>
      <c r="B97" s="123">
        <v>6320</v>
      </c>
      <c r="C97" s="123"/>
      <c r="D97" s="123"/>
      <c r="E97" s="123"/>
      <c r="F97" s="123">
        <v>4790</v>
      </c>
      <c r="G97" s="123"/>
      <c r="H97" s="123"/>
      <c r="I97" s="123">
        <v>340</v>
      </c>
      <c r="J97" s="123"/>
      <c r="K97" s="123">
        <v>2330</v>
      </c>
      <c r="L97" s="123">
        <v>4540</v>
      </c>
      <c r="M97" s="160"/>
      <c r="N97" s="123"/>
      <c r="O97" s="123">
        <v>5620</v>
      </c>
      <c r="P97" s="123">
        <v>13480</v>
      </c>
      <c r="Q97" s="123">
        <v>21760</v>
      </c>
      <c r="R97" s="123"/>
      <c r="S97" s="124">
        <v>8960</v>
      </c>
      <c r="T97" s="160">
        <v>42390</v>
      </c>
      <c r="U97" s="123">
        <v>17840</v>
      </c>
      <c r="V97" s="123"/>
      <c r="W97" s="160">
        <v>2010</v>
      </c>
      <c r="X97" s="160"/>
      <c r="Y97" s="160"/>
      <c r="Z97" s="123">
        <f t="shared" si="1"/>
        <v>130380</v>
      </c>
    </row>
    <row r="98" spans="1:26" x14ac:dyDescent="0.5">
      <c r="A98" s="136">
        <v>39356</v>
      </c>
      <c r="B98" s="123">
        <v>5860</v>
      </c>
      <c r="C98" s="123"/>
      <c r="D98" s="123"/>
      <c r="E98" s="123"/>
      <c r="F98" s="123">
        <v>4650</v>
      </c>
      <c r="G98" s="123"/>
      <c r="H98" s="123"/>
      <c r="I98" s="123">
        <v>280</v>
      </c>
      <c r="J98" s="123"/>
      <c r="K98" s="123">
        <v>2060</v>
      </c>
      <c r="L98" s="123">
        <v>4460</v>
      </c>
      <c r="M98" s="160"/>
      <c r="N98" s="123"/>
      <c r="O98" s="123">
        <v>5310</v>
      </c>
      <c r="P98" s="123">
        <v>13390</v>
      </c>
      <c r="Q98" s="123">
        <v>19530</v>
      </c>
      <c r="R98" s="123"/>
      <c r="S98" s="124">
        <v>83600</v>
      </c>
      <c r="T98" s="160">
        <v>40790</v>
      </c>
      <c r="U98" s="123">
        <v>17990</v>
      </c>
      <c r="V98" s="123"/>
      <c r="W98" s="160">
        <v>2130</v>
      </c>
      <c r="X98" s="160"/>
      <c r="Y98" s="160"/>
      <c r="Z98" s="123">
        <f t="shared" si="1"/>
        <v>200050</v>
      </c>
    </row>
    <row r="99" spans="1:26" x14ac:dyDescent="0.5">
      <c r="A99" s="136">
        <v>39399</v>
      </c>
      <c r="B99" s="123">
        <v>5600</v>
      </c>
      <c r="C99" s="123"/>
      <c r="D99" s="123"/>
      <c r="E99" s="123"/>
      <c r="F99" s="123">
        <v>4400</v>
      </c>
      <c r="G99" s="123"/>
      <c r="H99" s="123"/>
      <c r="I99" s="123">
        <v>250</v>
      </c>
      <c r="J99" s="123"/>
      <c r="K99" s="123">
        <v>1760</v>
      </c>
      <c r="L99" s="123">
        <v>4410</v>
      </c>
      <c r="M99" s="160"/>
      <c r="N99" s="123"/>
      <c r="O99" s="123">
        <v>4850</v>
      </c>
      <c r="P99" s="123">
        <v>13460</v>
      </c>
      <c r="Q99" s="123">
        <v>17900</v>
      </c>
      <c r="R99" s="123"/>
      <c r="S99" s="124">
        <v>6810</v>
      </c>
      <c r="T99" s="160">
        <v>46380</v>
      </c>
      <c r="U99" s="123">
        <v>17270</v>
      </c>
      <c r="V99" s="123"/>
      <c r="W99" s="160">
        <v>1480</v>
      </c>
      <c r="X99" s="160"/>
      <c r="Y99" s="160"/>
      <c r="Z99" s="123">
        <f t="shared" si="1"/>
        <v>124570</v>
      </c>
    </row>
    <row r="100" spans="1:26" x14ac:dyDescent="0.5">
      <c r="A100" s="136">
        <v>39417</v>
      </c>
      <c r="B100" s="123">
        <v>5140</v>
      </c>
      <c r="C100" s="123"/>
      <c r="D100" s="123"/>
      <c r="E100" s="123"/>
      <c r="F100" s="123">
        <v>4360</v>
      </c>
      <c r="G100" s="123"/>
      <c r="H100" s="123"/>
      <c r="I100" s="123">
        <v>230</v>
      </c>
      <c r="J100" s="123"/>
      <c r="K100" s="123">
        <v>1660</v>
      </c>
      <c r="L100" s="123">
        <v>4140</v>
      </c>
      <c r="M100" s="160"/>
      <c r="N100" s="123"/>
      <c r="O100" s="123">
        <v>4010</v>
      </c>
      <c r="P100" s="123">
        <v>13310</v>
      </c>
      <c r="Q100" s="123">
        <v>14570</v>
      </c>
      <c r="R100" s="123"/>
      <c r="S100" s="124">
        <v>6600</v>
      </c>
      <c r="T100" s="160">
        <v>44560</v>
      </c>
      <c r="U100" s="123">
        <v>17580</v>
      </c>
      <c r="V100" s="123"/>
      <c r="W100" s="160">
        <v>3500</v>
      </c>
      <c r="X100" s="160"/>
      <c r="Y100" s="160"/>
      <c r="Z100" s="123">
        <f t="shared" si="1"/>
        <v>119660</v>
      </c>
    </row>
    <row r="101" spans="1:26" x14ac:dyDescent="0.5">
      <c r="A101" s="136" t="s">
        <v>209</v>
      </c>
      <c r="B101" s="123"/>
      <c r="C101" s="123">
        <v>25040</v>
      </c>
      <c r="D101" s="123"/>
      <c r="E101" s="123"/>
      <c r="F101" s="123">
        <v>4280</v>
      </c>
      <c r="G101" s="123"/>
      <c r="H101" s="123"/>
      <c r="I101" s="123">
        <v>50</v>
      </c>
      <c r="J101" s="123">
        <v>3250</v>
      </c>
      <c r="K101" s="123">
        <v>1560</v>
      </c>
      <c r="L101" s="123">
        <v>4120</v>
      </c>
      <c r="M101" s="160"/>
      <c r="N101" s="123"/>
      <c r="O101" s="123">
        <v>4280</v>
      </c>
      <c r="P101" s="123">
        <v>13160</v>
      </c>
      <c r="Q101" s="123">
        <v>18420</v>
      </c>
      <c r="R101" s="123"/>
      <c r="S101" s="124">
        <v>6480</v>
      </c>
      <c r="T101" s="160">
        <v>45310</v>
      </c>
      <c r="U101" s="123">
        <v>18940</v>
      </c>
      <c r="V101" s="123"/>
      <c r="W101" s="160">
        <v>5040</v>
      </c>
      <c r="X101" s="160"/>
      <c r="Y101" s="160"/>
      <c r="Z101" s="123">
        <f t="shared" si="1"/>
        <v>149930</v>
      </c>
    </row>
    <row r="102" spans="1:26" x14ac:dyDescent="0.5">
      <c r="A102" s="136" t="s">
        <v>210</v>
      </c>
      <c r="B102" s="123">
        <v>5900</v>
      </c>
      <c r="C102" s="123">
        <v>25910</v>
      </c>
      <c r="D102" s="123"/>
      <c r="E102" s="123"/>
      <c r="F102" s="123">
        <v>4210</v>
      </c>
      <c r="G102" s="123"/>
      <c r="H102" s="123"/>
      <c r="I102" s="123">
        <v>20</v>
      </c>
      <c r="J102" s="123">
        <v>3020</v>
      </c>
      <c r="K102" s="123">
        <v>1640</v>
      </c>
      <c r="L102" s="123">
        <v>4400</v>
      </c>
      <c r="M102" s="160"/>
      <c r="N102" s="123"/>
      <c r="O102" s="123">
        <v>3680</v>
      </c>
      <c r="P102" s="123">
        <v>13550</v>
      </c>
      <c r="Q102" s="123">
        <v>23020</v>
      </c>
      <c r="R102" s="123"/>
      <c r="S102" s="124">
        <v>6250</v>
      </c>
      <c r="T102" s="160">
        <v>48840</v>
      </c>
      <c r="U102" s="123">
        <v>22710</v>
      </c>
      <c r="V102" s="123">
        <v>6570</v>
      </c>
      <c r="W102" s="160">
        <v>5390</v>
      </c>
      <c r="X102" s="160"/>
      <c r="Y102" s="160"/>
      <c r="Z102" s="123">
        <f t="shared" si="1"/>
        <v>175110</v>
      </c>
    </row>
    <row r="103" spans="1:26" x14ac:dyDescent="0.5">
      <c r="A103" s="136">
        <v>39508</v>
      </c>
      <c r="B103" s="123">
        <v>5600</v>
      </c>
      <c r="C103" s="123">
        <v>21200</v>
      </c>
      <c r="D103" s="123"/>
      <c r="E103" s="123"/>
      <c r="F103" s="123">
        <v>4340</v>
      </c>
      <c r="G103" s="123"/>
      <c r="H103" s="123"/>
      <c r="I103" s="123">
        <v>180</v>
      </c>
      <c r="J103" s="123">
        <v>1960</v>
      </c>
      <c r="K103" s="123">
        <v>1380</v>
      </c>
      <c r="L103" s="123">
        <v>4080</v>
      </c>
      <c r="M103" s="160"/>
      <c r="N103" s="123"/>
      <c r="O103" s="123">
        <v>3610</v>
      </c>
      <c r="P103" s="123">
        <v>14100</v>
      </c>
      <c r="Q103" s="123">
        <v>24850</v>
      </c>
      <c r="R103" s="123"/>
      <c r="S103" s="124">
        <v>1430</v>
      </c>
      <c r="T103" s="160">
        <v>48960</v>
      </c>
      <c r="U103" s="123">
        <v>25520</v>
      </c>
      <c r="V103" s="123">
        <v>2410</v>
      </c>
      <c r="W103" s="160">
        <v>5710</v>
      </c>
      <c r="X103" s="160"/>
      <c r="Y103" s="160"/>
      <c r="Z103" s="123">
        <f t="shared" si="1"/>
        <v>165330</v>
      </c>
    </row>
    <row r="104" spans="1:26" x14ac:dyDescent="0.5">
      <c r="A104" s="136">
        <v>39539</v>
      </c>
      <c r="B104" s="123">
        <v>6860</v>
      </c>
      <c r="C104" s="123">
        <v>12890</v>
      </c>
      <c r="D104" s="123"/>
      <c r="E104" s="123"/>
      <c r="F104" s="123">
        <v>4370</v>
      </c>
      <c r="G104" s="123"/>
      <c r="H104" s="123"/>
      <c r="I104" s="123">
        <v>180</v>
      </c>
      <c r="J104" s="123">
        <v>2050</v>
      </c>
      <c r="K104" s="123">
        <v>3510</v>
      </c>
      <c r="L104" s="123">
        <v>4030</v>
      </c>
      <c r="M104" s="160"/>
      <c r="N104" s="123"/>
      <c r="O104" s="123">
        <v>3080</v>
      </c>
      <c r="P104" s="123">
        <v>15350</v>
      </c>
      <c r="Q104" s="123">
        <v>24040</v>
      </c>
      <c r="R104" s="123"/>
      <c r="S104" s="124">
        <v>15570</v>
      </c>
      <c r="T104" s="160">
        <v>50450</v>
      </c>
      <c r="U104" s="123">
        <v>27290</v>
      </c>
      <c r="V104" s="123">
        <v>2140</v>
      </c>
      <c r="W104" s="160">
        <v>6030</v>
      </c>
      <c r="X104" s="160"/>
      <c r="Y104" s="160"/>
      <c r="Z104" s="123">
        <f t="shared" si="1"/>
        <v>177840</v>
      </c>
    </row>
    <row r="105" spans="1:26" x14ac:dyDescent="0.5">
      <c r="A105" s="136">
        <v>39569</v>
      </c>
      <c r="B105" s="123">
        <v>6170</v>
      </c>
      <c r="C105" s="123">
        <v>14570</v>
      </c>
      <c r="D105" s="123"/>
      <c r="E105" s="123"/>
      <c r="F105" s="123">
        <v>4460</v>
      </c>
      <c r="G105" s="123"/>
      <c r="H105" s="123"/>
      <c r="I105" s="123">
        <v>200</v>
      </c>
      <c r="J105" s="123">
        <v>1570</v>
      </c>
      <c r="K105" s="123">
        <v>3550</v>
      </c>
      <c r="L105" s="123">
        <v>4320</v>
      </c>
      <c r="M105" s="160"/>
      <c r="N105" s="123"/>
      <c r="O105" s="123">
        <v>1450</v>
      </c>
      <c r="P105" s="123">
        <v>17500</v>
      </c>
      <c r="Q105" s="123">
        <v>26430</v>
      </c>
      <c r="R105" s="123"/>
      <c r="S105" s="124">
        <v>7910</v>
      </c>
      <c r="T105" s="160">
        <v>47710</v>
      </c>
      <c r="U105" s="123">
        <v>32110</v>
      </c>
      <c r="V105" s="123">
        <v>2000</v>
      </c>
      <c r="W105" s="160">
        <v>3710</v>
      </c>
      <c r="X105" s="160"/>
      <c r="Y105" s="160"/>
      <c r="Z105" s="123">
        <f t="shared" si="1"/>
        <v>173660</v>
      </c>
    </row>
    <row r="106" spans="1:26" x14ac:dyDescent="0.5">
      <c r="A106" s="136">
        <v>39600</v>
      </c>
      <c r="B106" s="123">
        <v>6210</v>
      </c>
      <c r="C106" s="123">
        <v>7730</v>
      </c>
      <c r="D106" s="123"/>
      <c r="E106" s="123"/>
      <c r="F106" s="123">
        <v>5270</v>
      </c>
      <c r="G106" s="123"/>
      <c r="H106" s="123"/>
      <c r="I106" s="123">
        <v>170</v>
      </c>
      <c r="J106" s="123">
        <v>1620</v>
      </c>
      <c r="K106" s="123">
        <v>4440</v>
      </c>
      <c r="L106" s="123">
        <v>4110</v>
      </c>
      <c r="M106" s="160"/>
      <c r="N106" s="123"/>
      <c r="O106" s="123">
        <v>920</v>
      </c>
      <c r="P106" s="123">
        <v>17530</v>
      </c>
      <c r="Q106" s="123">
        <v>26350</v>
      </c>
      <c r="R106" s="123"/>
      <c r="S106" s="124">
        <v>7120</v>
      </c>
      <c r="T106" s="160">
        <v>46400</v>
      </c>
      <c r="U106" s="123">
        <v>30570</v>
      </c>
      <c r="V106" s="123">
        <v>1910</v>
      </c>
      <c r="W106" s="160">
        <v>1130</v>
      </c>
      <c r="X106" s="160"/>
      <c r="Y106" s="160"/>
      <c r="Z106" s="123">
        <f t="shared" si="1"/>
        <v>161480</v>
      </c>
    </row>
    <row r="107" spans="1:26" x14ac:dyDescent="0.5">
      <c r="A107" s="136">
        <v>39630</v>
      </c>
      <c r="B107" s="123">
        <v>6650</v>
      </c>
      <c r="C107" s="123"/>
      <c r="D107" s="123"/>
      <c r="E107" s="123"/>
      <c r="F107" s="123">
        <v>5160</v>
      </c>
      <c r="G107" s="123"/>
      <c r="H107" s="123"/>
      <c r="I107" s="123">
        <v>160</v>
      </c>
      <c r="J107" s="123">
        <v>1790</v>
      </c>
      <c r="K107" s="123">
        <v>3850</v>
      </c>
      <c r="L107" s="123">
        <v>4260</v>
      </c>
      <c r="M107" s="160"/>
      <c r="N107" s="123"/>
      <c r="O107" s="123"/>
      <c r="P107" s="123">
        <v>18150</v>
      </c>
      <c r="Q107" s="123">
        <v>26470</v>
      </c>
      <c r="R107" s="123"/>
      <c r="S107" s="124">
        <v>7460</v>
      </c>
      <c r="T107" s="160">
        <v>46200</v>
      </c>
      <c r="U107" s="123">
        <v>31900</v>
      </c>
      <c r="V107" s="123">
        <v>1880</v>
      </c>
      <c r="W107" s="160"/>
      <c r="X107" s="160"/>
      <c r="Y107" s="160"/>
      <c r="Z107" s="123">
        <f t="shared" si="1"/>
        <v>153930</v>
      </c>
    </row>
    <row r="108" spans="1:26" x14ac:dyDescent="0.5">
      <c r="A108" s="136">
        <v>39661</v>
      </c>
      <c r="B108" s="123">
        <v>6760</v>
      </c>
      <c r="C108" s="123">
        <v>27240</v>
      </c>
      <c r="D108" s="123"/>
      <c r="E108" s="123"/>
      <c r="F108" s="123">
        <v>5340</v>
      </c>
      <c r="G108" s="123"/>
      <c r="H108" s="123"/>
      <c r="I108" s="123">
        <v>230</v>
      </c>
      <c r="J108" s="123">
        <v>1600</v>
      </c>
      <c r="K108" s="123">
        <v>5060</v>
      </c>
      <c r="L108" s="123">
        <v>4210</v>
      </c>
      <c r="M108" s="160"/>
      <c r="N108" s="123"/>
      <c r="O108" s="123">
        <v>19520</v>
      </c>
      <c r="P108" s="123">
        <v>17890</v>
      </c>
      <c r="Q108" s="123">
        <v>24760</v>
      </c>
      <c r="R108" s="123"/>
      <c r="S108" s="124">
        <v>7780</v>
      </c>
      <c r="T108" s="160">
        <v>45970</v>
      </c>
      <c r="U108" s="123">
        <v>29330</v>
      </c>
      <c r="V108" s="123">
        <v>1870</v>
      </c>
      <c r="W108" s="160">
        <v>4090</v>
      </c>
      <c r="X108" s="160"/>
      <c r="Y108" s="160"/>
      <c r="Z108" s="123">
        <f t="shared" si="1"/>
        <v>201650</v>
      </c>
    </row>
    <row r="109" spans="1:26" x14ac:dyDescent="0.5">
      <c r="A109" s="136">
        <v>39692</v>
      </c>
      <c r="B109" s="123">
        <v>6960</v>
      </c>
      <c r="C109" s="123">
        <v>33630</v>
      </c>
      <c r="D109" s="123"/>
      <c r="E109" s="123"/>
      <c r="F109" s="123">
        <v>5390</v>
      </c>
      <c r="G109" s="123"/>
      <c r="H109" s="123"/>
      <c r="I109" s="123">
        <v>150</v>
      </c>
      <c r="J109" s="123">
        <v>1100</v>
      </c>
      <c r="K109" s="123">
        <v>4270</v>
      </c>
      <c r="L109" s="123">
        <v>4310</v>
      </c>
      <c r="M109" s="160"/>
      <c r="N109" s="123"/>
      <c r="O109" s="123">
        <v>19480</v>
      </c>
      <c r="P109" s="123">
        <v>17090</v>
      </c>
      <c r="Q109" s="123">
        <v>26010</v>
      </c>
      <c r="R109" s="123"/>
      <c r="S109" s="124">
        <v>7870</v>
      </c>
      <c r="T109" s="160">
        <v>47590</v>
      </c>
      <c r="U109" s="123">
        <v>28760</v>
      </c>
      <c r="V109" s="123">
        <v>1830</v>
      </c>
      <c r="W109" s="160">
        <v>3340</v>
      </c>
      <c r="X109" s="160"/>
      <c r="Y109" s="160"/>
      <c r="Z109" s="123">
        <f t="shared" si="1"/>
        <v>207780</v>
      </c>
    </row>
    <row r="110" spans="1:26" x14ac:dyDescent="0.5">
      <c r="A110" s="136">
        <v>39722</v>
      </c>
      <c r="B110" s="123">
        <v>3350</v>
      </c>
      <c r="C110" s="123">
        <v>24160</v>
      </c>
      <c r="D110" s="123"/>
      <c r="E110" s="123"/>
      <c r="F110" s="123">
        <v>6680</v>
      </c>
      <c r="G110" s="123"/>
      <c r="H110" s="123"/>
      <c r="I110" s="123">
        <v>110</v>
      </c>
      <c r="J110" s="123">
        <v>3960</v>
      </c>
      <c r="K110" s="123">
        <v>2660</v>
      </c>
      <c r="L110" s="123">
        <v>4690</v>
      </c>
      <c r="M110" s="160"/>
      <c r="N110" s="123"/>
      <c r="O110" s="123">
        <v>19410</v>
      </c>
      <c r="P110" s="123">
        <v>17230</v>
      </c>
      <c r="Q110" s="123">
        <v>26010</v>
      </c>
      <c r="R110" s="123"/>
      <c r="S110" s="124">
        <v>7870</v>
      </c>
      <c r="T110" s="160">
        <v>47590</v>
      </c>
      <c r="U110" s="123">
        <v>17840</v>
      </c>
      <c r="V110" s="123">
        <v>1830</v>
      </c>
      <c r="W110" s="160">
        <v>3340</v>
      </c>
      <c r="X110" s="160"/>
      <c r="Y110" s="160"/>
      <c r="Z110" s="123">
        <f t="shared" si="1"/>
        <v>186730</v>
      </c>
    </row>
    <row r="111" spans="1:26" x14ac:dyDescent="0.5">
      <c r="A111" s="136">
        <v>39753</v>
      </c>
      <c r="B111" s="123">
        <v>5990</v>
      </c>
      <c r="C111" s="123">
        <v>1710</v>
      </c>
      <c r="D111" s="123"/>
      <c r="E111" s="123"/>
      <c r="F111" s="123">
        <v>5630</v>
      </c>
      <c r="G111" s="123"/>
      <c r="H111" s="123"/>
      <c r="I111" s="123">
        <v>90</v>
      </c>
      <c r="J111" s="123">
        <v>2700</v>
      </c>
      <c r="K111" s="123">
        <v>1830</v>
      </c>
      <c r="L111" s="123">
        <v>4840</v>
      </c>
      <c r="M111" s="160"/>
      <c r="N111" s="123"/>
      <c r="O111" s="123">
        <v>19050</v>
      </c>
      <c r="P111" s="123">
        <v>14790</v>
      </c>
      <c r="Q111" s="123">
        <v>25600</v>
      </c>
      <c r="R111" s="123"/>
      <c r="S111" s="124">
        <v>9600</v>
      </c>
      <c r="T111" s="160">
        <v>44960</v>
      </c>
      <c r="U111" s="123">
        <v>25440</v>
      </c>
      <c r="V111" s="123">
        <v>1730</v>
      </c>
      <c r="W111" s="160">
        <v>2960</v>
      </c>
      <c r="X111" s="160"/>
      <c r="Y111" s="160"/>
      <c r="Z111" s="123">
        <f t="shared" si="1"/>
        <v>166920</v>
      </c>
    </row>
    <row r="112" spans="1:26" x14ac:dyDescent="0.5">
      <c r="A112" s="136">
        <v>39783</v>
      </c>
      <c r="B112" s="123">
        <v>6110</v>
      </c>
      <c r="C112" s="123">
        <v>10170</v>
      </c>
      <c r="D112" s="123"/>
      <c r="E112" s="123"/>
      <c r="F112" s="123">
        <v>1450</v>
      </c>
      <c r="G112" s="123"/>
      <c r="H112" s="123"/>
      <c r="I112" s="123">
        <v>80</v>
      </c>
      <c r="J112" s="123">
        <v>2330</v>
      </c>
      <c r="K112" s="123">
        <v>1610</v>
      </c>
      <c r="L112" s="123">
        <v>4920</v>
      </c>
      <c r="M112" s="160"/>
      <c r="N112" s="123"/>
      <c r="O112" s="123">
        <v>18700</v>
      </c>
      <c r="P112" s="123">
        <v>15270</v>
      </c>
      <c r="Q112" s="123">
        <v>25570</v>
      </c>
      <c r="R112" s="123"/>
      <c r="S112" s="124">
        <v>10940</v>
      </c>
      <c r="T112" s="160">
        <v>46950</v>
      </c>
      <c r="U112" s="123">
        <v>23690</v>
      </c>
      <c r="V112" s="123">
        <v>1780</v>
      </c>
      <c r="W112" s="160">
        <v>3040</v>
      </c>
      <c r="X112" s="160"/>
      <c r="Y112" s="160"/>
      <c r="Z112" s="123">
        <f t="shared" si="1"/>
        <v>172610</v>
      </c>
    </row>
    <row r="113" spans="1:26" x14ac:dyDescent="0.5">
      <c r="A113" s="136">
        <v>39814</v>
      </c>
      <c r="B113" s="123">
        <v>5150</v>
      </c>
      <c r="C113" s="123">
        <v>34750</v>
      </c>
      <c r="D113" s="123"/>
      <c r="E113" s="123"/>
      <c r="F113" s="123">
        <v>1490</v>
      </c>
      <c r="G113" s="123"/>
      <c r="H113" s="123"/>
      <c r="I113" s="123"/>
      <c r="J113" s="123">
        <v>2830</v>
      </c>
      <c r="K113" s="123">
        <v>5170</v>
      </c>
      <c r="L113" s="123">
        <v>4930</v>
      </c>
      <c r="M113" s="160"/>
      <c r="N113" s="123"/>
      <c r="O113" s="123">
        <v>15290</v>
      </c>
      <c r="P113" s="123">
        <v>15390</v>
      </c>
      <c r="Q113" s="123">
        <v>23910</v>
      </c>
      <c r="R113" s="123"/>
      <c r="S113" s="124">
        <v>7530</v>
      </c>
      <c r="T113" s="160">
        <v>48200</v>
      </c>
      <c r="U113" s="123">
        <v>22160</v>
      </c>
      <c r="V113" s="123">
        <v>1760</v>
      </c>
      <c r="W113" s="160">
        <v>5330</v>
      </c>
      <c r="X113" s="160"/>
      <c r="Y113" s="160"/>
      <c r="Z113" s="123">
        <f t="shared" si="1"/>
        <v>193890</v>
      </c>
    </row>
    <row r="114" spans="1:26" x14ac:dyDescent="0.5">
      <c r="A114" s="136">
        <v>39845</v>
      </c>
      <c r="B114" s="123">
        <v>5660</v>
      </c>
      <c r="C114" s="123">
        <v>32300</v>
      </c>
      <c r="D114" s="123"/>
      <c r="E114" s="123"/>
      <c r="F114" s="123">
        <v>1210</v>
      </c>
      <c r="G114" s="123"/>
      <c r="H114" s="123"/>
      <c r="I114" s="123">
        <v>230</v>
      </c>
      <c r="J114" s="123">
        <v>1410</v>
      </c>
      <c r="K114" s="123">
        <v>1070</v>
      </c>
      <c r="L114" s="123">
        <v>3120</v>
      </c>
      <c r="M114" s="160"/>
      <c r="N114" s="123"/>
      <c r="O114" s="123">
        <v>11010</v>
      </c>
      <c r="P114" s="123">
        <v>14620</v>
      </c>
      <c r="Q114" s="123">
        <v>23090</v>
      </c>
      <c r="R114" s="123"/>
      <c r="S114" s="124">
        <v>7760</v>
      </c>
      <c r="T114" s="160">
        <v>46710</v>
      </c>
      <c r="U114" s="123">
        <v>22520</v>
      </c>
      <c r="V114" s="123">
        <v>190</v>
      </c>
      <c r="W114" s="160">
        <v>5700</v>
      </c>
      <c r="X114" s="160"/>
      <c r="Y114" s="160"/>
      <c r="Z114" s="123">
        <f t="shared" si="1"/>
        <v>176600</v>
      </c>
    </row>
    <row r="115" spans="1:26" x14ac:dyDescent="0.5">
      <c r="A115" s="136">
        <v>39873</v>
      </c>
      <c r="B115" s="123">
        <v>5750</v>
      </c>
      <c r="C115" s="123">
        <v>35150</v>
      </c>
      <c r="D115" s="123"/>
      <c r="E115" s="123"/>
      <c r="F115" s="123"/>
      <c r="G115" s="123"/>
      <c r="H115" s="123"/>
      <c r="I115" s="123">
        <v>170</v>
      </c>
      <c r="J115" s="123">
        <v>1040</v>
      </c>
      <c r="K115" s="123">
        <v>1100</v>
      </c>
      <c r="L115" s="123">
        <v>2580</v>
      </c>
      <c r="M115" s="160"/>
      <c r="N115" s="123"/>
      <c r="O115" s="123">
        <v>6350</v>
      </c>
      <c r="P115" s="123">
        <v>12970</v>
      </c>
      <c r="Q115" s="123">
        <v>23080</v>
      </c>
      <c r="R115" s="123"/>
      <c r="S115" s="124">
        <v>7500</v>
      </c>
      <c r="T115" s="160">
        <v>39590</v>
      </c>
      <c r="U115" s="123">
        <v>21930</v>
      </c>
      <c r="V115" s="123">
        <v>1810</v>
      </c>
      <c r="W115" s="160">
        <v>9390</v>
      </c>
      <c r="X115" s="160"/>
      <c r="Y115" s="160"/>
      <c r="Z115" s="123">
        <f t="shared" si="1"/>
        <v>168410</v>
      </c>
    </row>
    <row r="116" spans="1:26" x14ac:dyDescent="0.5">
      <c r="A116" s="136">
        <v>39904</v>
      </c>
      <c r="B116" s="123">
        <v>5240</v>
      </c>
      <c r="C116" s="123">
        <v>32810</v>
      </c>
      <c r="D116" s="123"/>
      <c r="E116" s="123"/>
      <c r="F116" s="123"/>
      <c r="G116" s="123"/>
      <c r="H116" s="123"/>
      <c r="I116" s="123">
        <v>160</v>
      </c>
      <c r="J116" s="123">
        <v>1280</v>
      </c>
      <c r="K116" s="123">
        <v>1170</v>
      </c>
      <c r="L116" s="123">
        <v>2660</v>
      </c>
      <c r="M116" s="160"/>
      <c r="N116" s="123"/>
      <c r="O116" s="123">
        <v>5580</v>
      </c>
      <c r="P116" s="123">
        <v>15130</v>
      </c>
      <c r="Q116" s="123">
        <v>25320</v>
      </c>
      <c r="R116" s="123"/>
      <c r="S116" s="124">
        <v>7290</v>
      </c>
      <c r="T116" s="160">
        <v>40730</v>
      </c>
      <c r="U116" s="123">
        <v>21720</v>
      </c>
      <c r="V116" s="123">
        <v>1750</v>
      </c>
      <c r="W116" s="160">
        <v>5890</v>
      </c>
      <c r="X116" s="160"/>
      <c r="Y116" s="160"/>
      <c r="Z116" s="123">
        <f t="shared" si="1"/>
        <v>166730</v>
      </c>
    </row>
    <row r="117" spans="1:26" x14ac:dyDescent="0.5">
      <c r="A117" s="136">
        <v>39934</v>
      </c>
      <c r="B117" s="123">
        <v>5230</v>
      </c>
      <c r="C117" s="123">
        <v>27220</v>
      </c>
      <c r="D117" s="123"/>
      <c r="E117" s="123"/>
      <c r="F117" s="123"/>
      <c r="G117" s="123"/>
      <c r="H117" s="123"/>
      <c r="I117" s="123">
        <v>110</v>
      </c>
      <c r="J117" s="123">
        <v>1060</v>
      </c>
      <c r="K117" s="123">
        <v>1020</v>
      </c>
      <c r="L117" s="123">
        <v>2660</v>
      </c>
      <c r="M117" s="160"/>
      <c r="N117" s="123"/>
      <c r="O117" s="123">
        <v>3780</v>
      </c>
      <c r="P117" s="123">
        <v>14570</v>
      </c>
      <c r="Q117" s="123">
        <v>23110</v>
      </c>
      <c r="R117" s="123"/>
      <c r="S117" s="124">
        <v>7060</v>
      </c>
      <c r="T117" s="160">
        <v>39110</v>
      </c>
      <c r="U117" s="123">
        <v>20780</v>
      </c>
      <c r="V117" s="123">
        <v>1600</v>
      </c>
      <c r="W117" s="160">
        <v>4410</v>
      </c>
      <c r="X117" s="160"/>
      <c r="Y117" s="160"/>
      <c r="Z117" s="123">
        <f t="shared" si="1"/>
        <v>151720</v>
      </c>
    </row>
    <row r="118" spans="1:26" x14ac:dyDescent="0.5">
      <c r="A118" s="136">
        <v>39965</v>
      </c>
      <c r="B118" s="123">
        <v>4910</v>
      </c>
      <c r="C118" s="123">
        <v>16740</v>
      </c>
      <c r="D118" s="123"/>
      <c r="E118" s="123"/>
      <c r="F118" s="123"/>
      <c r="G118" s="123"/>
      <c r="H118" s="123"/>
      <c r="I118" s="123">
        <v>120</v>
      </c>
      <c r="J118" s="123">
        <v>1070</v>
      </c>
      <c r="K118" s="123">
        <v>1040</v>
      </c>
      <c r="L118" s="123">
        <v>2120</v>
      </c>
      <c r="M118" s="160"/>
      <c r="N118" s="123"/>
      <c r="O118" s="123">
        <v>2120</v>
      </c>
      <c r="P118" s="123">
        <v>11710</v>
      </c>
      <c r="Q118" s="123">
        <v>19360</v>
      </c>
      <c r="R118" s="123"/>
      <c r="S118" s="124">
        <v>6310</v>
      </c>
      <c r="T118" s="160">
        <v>32060</v>
      </c>
      <c r="U118" s="123">
        <v>18830</v>
      </c>
      <c r="V118" s="123">
        <v>1740</v>
      </c>
      <c r="W118" s="160">
        <v>5760</v>
      </c>
      <c r="X118" s="160"/>
      <c r="Y118" s="160"/>
      <c r="Z118" s="123">
        <f t="shared" si="1"/>
        <v>123890</v>
      </c>
    </row>
    <row r="119" spans="1:26" x14ac:dyDescent="0.5">
      <c r="A119" s="136">
        <v>39995</v>
      </c>
      <c r="B119" s="123">
        <v>5070</v>
      </c>
      <c r="C119" s="123">
        <v>14920</v>
      </c>
      <c r="D119" s="123"/>
      <c r="E119" s="123"/>
      <c r="F119" s="123">
        <v>6250</v>
      </c>
      <c r="G119" s="123"/>
      <c r="H119" s="123"/>
      <c r="I119" s="123">
        <v>60</v>
      </c>
      <c r="J119" s="123">
        <v>1050</v>
      </c>
      <c r="K119" s="123">
        <v>1010</v>
      </c>
      <c r="L119" s="123">
        <v>2620</v>
      </c>
      <c r="M119" s="160"/>
      <c r="N119" s="123"/>
      <c r="O119" s="123">
        <v>1500</v>
      </c>
      <c r="P119" s="123">
        <v>14740</v>
      </c>
      <c r="Q119" s="123">
        <v>23060</v>
      </c>
      <c r="R119" s="123"/>
      <c r="S119" s="124">
        <v>5270</v>
      </c>
      <c r="T119" s="160">
        <v>37890</v>
      </c>
      <c r="U119" s="123">
        <v>2172</v>
      </c>
      <c r="V119" s="123">
        <v>1440</v>
      </c>
      <c r="W119" s="160">
        <v>2320</v>
      </c>
      <c r="X119" s="160"/>
      <c r="Y119" s="160"/>
      <c r="Z119" s="123">
        <f t="shared" si="1"/>
        <v>119372</v>
      </c>
    </row>
    <row r="120" spans="1:26" x14ac:dyDescent="0.5">
      <c r="A120" s="136">
        <v>40026</v>
      </c>
      <c r="B120" s="123">
        <v>5260</v>
      </c>
      <c r="C120" s="123">
        <v>11790</v>
      </c>
      <c r="D120" s="123"/>
      <c r="E120" s="123"/>
      <c r="F120" s="123">
        <v>3970</v>
      </c>
      <c r="G120" s="123"/>
      <c r="H120" s="123"/>
      <c r="I120" s="123"/>
      <c r="J120" s="123">
        <v>1030</v>
      </c>
      <c r="K120" s="123">
        <v>980</v>
      </c>
      <c r="L120" s="123">
        <v>2300</v>
      </c>
      <c r="M120" s="160"/>
      <c r="N120" s="123"/>
      <c r="O120" s="123">
        <v>920</v>
      </c>
      <c r="P120" s="123">
        <v>13470</v>
      </c>
      <c r="Q120" s="123">
        <v>21640</v>
      </c>
      <c r="R120" s="123"/>
      <c r="S120" s="124">
        <v>17820</v>
      </c>
      <c r="T120" s="160">
        <v>38000</v>
      </c>
      <c r="U120" s="123">
        <v>19960</v>
      </c>
      <c r="V120" s="123">
        <v>1370</v>
      </c>
      <c r="W120" s="160">
        <v>6250</v>
      </c>
      <c r="X120" s="160"/>
      <c r="Y120" s="160"/>
      <c r="Z120" s="123">
        <f t="shared" si="1"/>
        <v>144760</v>
      </c>
    </row>
    <row r="121" spans="1:26" x14ac:dyDescent="0.5">
      <c r="A121" s="136">
        <v>40057</v>
      </c>
      <c r="B121" s="123">
        <v>5160</v>
      </c>
      <c r="C121" s="123">
        <v>2450</v>
      </c>
      <c r="D121" s="123"/>
      <c r="E121" s="123"/>
      <c r="F121" s="123">
        <v>2540</v>
      </c>
      <c r="G121" s="123"/>
      <c r="H121" s="123"/>
      <c r="I121" s="123"/>
      <c r="J121" s="123">
        <v>1050</v>
      </c>
      <c r="K121" s="123">
        <v>1160</v>
      </c>
      <c r="L121" s="123">
        <v>2420</v>
      </c>
      <c r="M121" s="160"/>
      <c r="N121" s="123"/>
      <c r="O121" s="123">
        <v>810</v>
      </c>
      <c r="P121" s="123">
        <v>12050</v>
      </c>
      <c r="Q121" s="123">
        <v>20350</v>
      </c>
      <c r="R121" s="123"/>
      <c r="S121" s="124">
        <v>7310</v>
      </c>
      <c r="T121" s="160">
        <v>39360</v>
      </c>
      <c r="U121" s="123">
        <v>19630</v>
      </c>
      <c r="V121" s="123">
        <v>1330</v>
      </c>
      <c r="W121" s="160">
        <v>3870</v>
      </c>
      <c r="X121" s="160"/>
      <c r="Y121" s="160"/>
      <c r="Z121" s="123">
        <f t="shared" si="1"/>
        <v>119490</v>
      </c>
    </row>
    <row r="122" spans="1:26" x14ac:dyDescent="0.5">
      <c r="A122" s="136">
        <v>40087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60"/>
      <c r="N122" s="123"/>
      <c r="O122" s="123"/>
      <c r="P122" s="123"/>
      <c r="Q122" s="123"/>
      <c r="R122" s="123"/>
      <c r="S122" s="124"/>
      <c r="T122" s="160"/>
      <c r="U122" s="123"/>
      <c r="V122" s="123"/>
      <c r="W122" s="160"/>
      <c r="X122" s="160"/>
      <c r="Y122" s="160"/>
      <c r="Z122" s="123">
        <f t="shared" si="1"/>
        <v>0</v>
      </c>
    </row>
    <row r="123" spans="1:26" x14ac:dyDescent="0.5">
      <c r="A123" s="136">
        <v>40118</v>
      </c>
      <c r="B123" s="123">
        <v>4260</v>
      </c>
      <c r="C123" s="123">
        <v>21160</v>
      </c>
      <c r="D123" s="123"/>
      <c r="E123" s="123"/>
      <c r="F123" s="123"/>
      <c r="G123" s="123"/>
      <c r="H123" s="123"/>
      <c r="I123" s="123"/>
      <c r="J123" s="123">
        <v>1100</v>
      </c>
      <c r="K123" s="123">
        <v>890</v>
      </c>
      <c r="L123" s="123">
        <v>2260</v>
      </c>
      <c r="M123" s="160"/>
      <c r="N123" s="123"/>
      <c r="O123" s="123">
        <v>19620</v>
      </c>
      <c r="P123" s="123">
        <v>13750</v>
      </c>
      <c r="Q123" s="123">
        <v>16080</v>
      </c>
      <c r="R123" s="123"/>
      <c r="S123" s="124">
        <v>9160</v>
      </c>
      <c r="T123" s="160">
        <v>40300</v>
      </c>
      <c r="U123" s="123">
        <v>17560</v>
      </c>
      <c r="V123" s="123">
        <v>1200</v>
      </c>
      <c r="W123" s="160">
        <v>3670</v>
      </c>
      <c r="X123" s="160"/>
      <c r="Y123" s="160"/>
      <c r="Z123" s="123">
        <f t="shared" si="1"/>
        <v>151010</v>
      </c>
    </row>
    <row r="124" spans="1:26" x14ac:dyDescent="0.5">
      <c r="A124" s="136">
        <v>40148</v>
      </c>
      <c r="B124" s="123">
        <v>4270</v>
      </c>
      <c r="C124" s="123">
        <v>20070</v>
      </c>
      <c r="D124" s="123"/>
      <c r="E124" s="123"/>
      <c r="F124" s="123">
        <v>4020</v>
      </c>
      <c r="G124" s="123"/>
      <c r="H124" s="123"/>
      <c r="I124" s="123">
        <v>400</v>
      </c>
      <c r="J124" s="123">
        <v>1240</v>
      </c>
      <c r="K124" s="123">
        <v>870</v>
      </c>
      <c r="L124" s="123">
        <v>2320</v>
      </c>
      <c r="M124" s="160"/>
      <c r="N124" s="123"/>
      <c r="O124" s="123">
        <v>17200</v>
      </c>
      <c r="P124" s="123">
        <v>14660</v>
      </c>
      <c r="Q124" s="123">
        <v>14670</v>
      </c>
      <c r="R124" s="123"/>
      <c r="S124" s="124">
        <v>8320</v>
      </c>
      <c r="T124" s="160">
        <v>41280</v>
      </c>
      <c r="U124" s="123">
        <v>16970</v>
      </c>
      <c r="V124" s="123">
        <v>1140</v>
      </c>
      <c r="W124" s="160">
        <v>3520</v>
      </c>
      <c r="X124" s="160"/>
      <c r="Y124" s="160"/>
      <c r="Z124" s="123">
        <f t="shared" si="1"/>
        <v>150950</v>
      </c>
    </row>
    <row r="125" spans="1:26" x14ac:dyDescent="0.5">
      <c r="A125" s="136">
        <v>40179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60"/>
      <c r="N125" s="123"/>
      <c r="O125" s="123"/>
      <c r="P125" s="123"/>
      <c r="Q125" s="123"/>
      <c r="R125" s="123"/>
      <c r="S125" s="124"/>
      <c r="T125" s="160"/>
      <c r="U125" s="123"/>
      <c r="V125" s="123"/>
      <c r="W125" s="160"/>
      <c r="X125" s="160"/>
      <c r="Y125" s="160"/>
      <c r="Z125" s="123">
        <f t="shared" si="1"/>
        <v>0</v>
      </c>
    </row>
    <row r="126" spans="1:26" x14ac:dyDescent="0.5">
      <c r="A126" s="136">
        <v>40210</v>
      </c>
      <c r="B126" s="123">
        <v>4100</v>
      </c>
      <c r="C126" s="123">
        <v>6440</v>
      </c>
      <c r="D126" s="123"/>
      <c r="E126" s="123"/>
      <c r="F126" s="123">
        <v>6770</v>
      </c>
      <c r="G126" s="123"/>
      <c r="H126" s="123"/>
      <c r="I126" s="123">
        <v>190</v>
      </c>
      <c r="J126" s="123">
        <v>250</v>
      </c>
      <c r="K126" s="123">
        <v>930</v>
      </c>
      <c r="L126" s="123">
        <v>1940</v>
      </c>
      <c r="M126" s="160"/>
      <c r="N126" s="123"/>
      <c r="O126" s="123">
        <v>2290</v>
      </c>
      <c r="P126" s="123">
        <v>14610</v>
      </c>
      <c r="Q126" s="123">
        <v>21650</v>
      </c>
      <c r="R126" s="123"/>
      <c r="S126" s="124"/>
      <c r="T126" s="160">
        <v>32170</v>
      </c>
      <c r="U126" s="123">
        <v>21040</v>
      </c>
      <c r="V126" s="123">
        <v>2290</v>
      </c>
      <c r="W126" s="160">
        <v>9510</v>
      </c>
      <c r="X126" s="160"/>
      <c r="Y126" s="160"/>
      <c r="Z126" s="123">
        <f t="shared" si="1"/>
        <v>124180</v>
      </c>
    </row>
    <row r="127" spans="1:26" x14ac:dyDescent="0.5">
      <c r="A127" s="136">
        <v>40238</v>
      </c>
      <c r="B127" s="123">
        <v>4210</v>
      </c>
      <c r="C127" s="123">
        <v>4040</v>
      </c>
      <c r="D127" s="123"/>
      <c r="E127" s="123"/>
      <c r="F127" s="123">
        <v>4090</v>
      </c>
      <c r="G127" s="123"/>
      <c r="H127" s="123"/>
      <c r="I127" s="123">
        <v>110</v>
      </c>
      <c r="J127" s="123">
        <v>380</v>
      </c>
      <c r="K127" s="123">
        <v>1560</v>
      </c>
      <c r="L127" s="123">
        <v>2070</v>
      </c>
      <c r="M127" s="160"/>
      <c r="N127" s="123"/>
      <c r="O127" s="123">
        <v>2590</v>
      </c>
      <c r="P127" s="123">
        <v>15090</v>
      </c>
      <c r="Q127" s="123">
        <v>25140</v>
      </c>
      <c r="R127" s="123"/>
      <c r="S127" s="124">
        <v>8980</v>
      </c>
      <c r="T127" s="160">
        <v>38350</v>
      </c>
      <c r="U127" s="123">
        <v>21870</v>
      </c>
      <c r="V127" s="123">
        <v>1580</v>
      </c>
      <c r="W127" s="160">
        <v>16240</v>
      </c>
      <c r="X127" s="160"/>
      <c r="Y127" s="160"/>
      <c r="Z127" s="123">
        <f t="shared" si="1"/>
        <v>146300</v>
      </c>
    </row>
    <row r="128" spans="1:26" x14ac:dyDescent="0.5">
      <c r="A128" s="136">
        <v>40269</v>
      </c>
      <c r="B128" s="123">
        <v>4280</v>
      </c>
      <c r="C128" s="123">
        <v>1850</v>
      </c>
      <c r="D128" s="123"/>
      <c r="E128" s="123"/>
      <c r="F128" s="123">
        <v>4090</v>
      </c>
      <c r="G128" s="123"/>
      <c r="H128" s="123"/>
      <c r="I128" s="123" t="s">
        <v>214</v>
      </c>
      <c r="J128" s="123">
        <v>2030</v>
      </c>
      <c r="K128" s="123">
        <v>970</v>
      </c>
      <c r="L128" s="123">
        <v>2030</v>
      </c>
      <c r="M128" s="160"/>
      <c r="N128" s="123"/>
      <c r="O128" s="123">
        <v>1780</v>
      </c>
      <c r="P128" s="123">
        <v>14760</v>
      </c>
      <c r="Q128" s="123">
        <v>27440</v>
      </c>
      <c r="R128" s="123"/>
      <c r="S128" s="124">
        <v>7380</v>
      </c>
      <c r="T128" s="160">
        <v>35980</v>
      </c>
      <c r="U128" s="123">
        <v>23300</v>
      </c>
      <c r="V128" s="123">
        <v>1480</v>
      </c>
      <c r="W128" s="160">
        <v>9230</v>
      </c>
      <c r="X128" s="160"/>
      <c r="Y128" s="160"/>
      <c r="Z128" s="123">
        <f t="shared" si="1"/>
        <v>136600</v>
      </c>
    </row>
    <row r="129" spans="1:26" x14ac:dyDescent="0.5">
      <c r="A129" s="136">
        <v>40299</v>
      </c>
      <c r="B129" s="123">
        <v>5050</v>
      </c>
      <c r="C129" s="123">
        <v>25320</v>
      </c>
      <c r="D129" s="123"/>
      <c r="E129" s="123"/>
      <c r="F129" s="123">
        <v>4660</v>
      </c>
      <c r="G129" s="123"/>
      <c r="H129" s="123"/>
      <c r="I129" s="123"/>
      <c r="J129" s="123">
        <v>1460</v>
      </c>
      <c r="K129" s="123">
        <v>1040</v>
      </c>
      <c r="L129" s="123">
        <v>2390</v>
      </c>
      <c r="M129" s="160"/>
      <c r="N129" s="123"/>
      <c r="O129" s="123"/>
      <c r="P129" s="123">
        <v>16870</v>
      </c>
      <c r="Q129" s="123">
        <v>33660</v>
      </c>
      <c r="R129" s="123"/>
      <c r="S129" s="124">
        <v>8000</v>
      </c>
      <c r="T129" s="160">
        <v>44930</v>
      </c>
      <c r="U129" s="123">
        <v>31470</v>
      </c>
      <c r="V129" s="123">
        <v>1510</v>
      </c>
      <c r="W129" s="160">
        <v>9290</v>
      </c>
      <c r="X129" s="160"/>
      <c r="Y129" s="160"/>
      <c r="Z129" s="123">
        <f t="shared" si="1"/>
        <v>185650</v>
      </c>
    </row>
    <row r="130" spans="1:26" x14ac:dyDescent="0.5">
      <c r="A130" s="136">
        <v>40330</v>
      </c>
      <c r="B130" s="123">
        <v>4600</v>
      </c>
      <c r="C130" s="123">
        <v>21130</v>
      </c>
      <c r="D130" s="123"/>
      <c r="E130" s="123"/>
      <c r="F130" s="123"/>
      <c r="G130" s="123"/>
      <c r="H130" s="123"/>
      <c r="I130" s="123"/>
      <c r="J130" s="123">
        <v>1100</v>
      </c>
      <c r="K130" s="123">
        <v>880</v>
      </c>
      <c r="L130" s="123">
        <v>2200</v>
      </c>
      <c r="M130" s="160"/>
      <c r="N130" s="123"/>
      <c r="O130" s="123">
        <v>21660</v>
      </c>
      <c r="P130" s="123">
        <v>14890</v>
      </c>
      <c r="Q130" s="123">
        <v>29840</v>
      </c>
      <c r="R130" s="123"/>
      <c r="S130" s="124">
        <v>7270</v>
      </c>
      <c r="T130" s="160">
        <v>4130</v>
      </c>
      <c r="U130" s="123">
        <v>29490</v>
      </c>
      <c r="V130" s="123">
        <v>1370</v>
      </c>
      <c r="W130" s="160">
        <v>9060</v>
      </c>
      <c r="X130" s="160"/>
      <c r="Y130" s="160"/>
      <c r="Z130" s="123">
        <f t="shared" ref="Z130:Z193" si="2">SUM(B130:Y130)</f>
        <v>147620</v>
      </c>
    </row>
    <row r="131" spans="1:26" x14ac:dyDescent="0.5">
      <c r="A131" s="136">
        <v>40360</v>
      </c>
      <c r="B131" s="123">
        <v>4840</v>
      </c>
      <c r="C131" s="123">
        <v>18260</v>
      </c>
      <c r="D131" s="123"/>
      <c r="E131" s="123"/>
      <c r="F131" s="123">
        <v>19370</v>
      </c>
      <c r="G131" s="123"/>
      <c r="H131" s="123"/>
      <c r="I131" s="123"/>
      <c r="J131" s="123">
        <v>830</v>
      </c>
      <c r="K131" s="123">
        <v>890</v>
      </c>
      <c r="L131" s="123">
        <v>1980</v>
      </c>
      <c r="M131" s="160"/>
      <c r="N131" s="123"/>
      <c r="O131" s="123">
        <v>20270</v>
      </c>
      <c r="P131" s="123">
        <v>14900</v>
      </c>
      <c r="Q131" s="123">
        <v>27720</v>
      </c>
      <c r="R131" s="123"/>
      <c r="S131" s="124">
        <v>7580</v>
      </c>
      <c r="T131" s="160">
        <v>59600</v>
      </c>
      <c r="U131" s="123">
        <v>24170</v>
      </c>
      <c r="V131" s="123">
        <v>1300</v>
      </c>
      <c r="W131" s="160">
        <v>10230</v>
      </c>
      <c r="X131" s="160"/>
      <c r="Y131" s="160"/>
      <c r="Z131" s="123">
        <f t="shared" si="2"/>
        <v>211940</v>
      </c>
    </row>
    <row r="132" spans="1:26" x14ac:dyDescent="0.5">
      <c r="A132" s="136">
        <v>40391</v>
      </c>
      <c r="B132" s="123">
        <v>5250</v>
      </c>
      <c r="C132" s="123">
        <v>6410</v>
      </c>
      <c r="D132" s="123"/>
      <c r="E132" s="123"/>
      <c r="F132" s="123">
        <v>4430</v>
      </c>
      <c r="G132" s="123"/>
      <c r="H132" s="123"/>
      <c r="I132" s="123"/>
      <c r="J132" s="123">
        <v>920</v>
      </c>
      <c r="K132" s="123">
        <v>870</v>
      </c>
      <c r="L132" s="123">
        <v>4760</v>
      </c>
      <c r="M132" s="160"/>
      <c r="N132" s="123"/>
      <c r="O132" s="123">
        <v>11100</v>
      </c>
      <c r="P132" s="123">
        <v>15080</v>
      </c>
      <c r="Q132" s="123">
        <v>31360</v>
      </c>
      <c r="R132" s="123"/>
      <c r="S132" s="124">
        <v>7890</v>
      </c>
      <c r="T132" s="160">
        <v>65680</v>
      </c>
      <c r="U132" s="123">
        <v>29710</v>
      </c>
      <c r="V132" s="123">
        <v>1410</v>
      </c>
      <c r="W132" s="160"/>
      <c r="X132" s="160"/>
      <c r="Y132" s="160"/>
      <c r="Z132" s="123">
        <f t="shared" si="2"/>
        <v>184870</v>
      </c>
    </row>
    <row r="133" spans="1:26" x14ac:dyDescent="0.5">
      <c r="A133" s="136">
        <v>44075</v>
      </c>
      <c r="B133" s="123">
        <v>5600</v>
      </c>
      <c r="C133" s="123">
        <v>24530</v>
      </c>
      <c r="D133" s="123"/>
      <c r="E133" s="123"/>
      <c r="F133" s="123">
        <v>4320</v>
      </c>
      <c r="G133" s="123"/>
      <c r="H133" s="123"/>
      <c r="I133" s="123"/>
      <c r="J133" s="123">
        <v>900</v>
      </c>
      <c r="K133" s="123">
        <v>900</v>
      </c>
      <c r="L133" s="123">
        <v>4960</v>
      </c>
      <c r="M133" s="160"/>
      <c r="N133" s="123"/>
      <c r="O133" s="123">
        <v>11000</v>
      </c>
      <c r="P133" s="123">
        <v>15500</v>
      </c>
      <c r="Q133" s="123">
        <v>29390</v>
      </c>
      <c r="R133" s="123"/>
      <c r="S133" s="124">
        <v>8180</v>
      </c>
      <c r="T133" s="160">
        <v>65810</v>
      </c>
      <c r="U133" s="123">
        <v>28230</v>
      </c>
      <c r="V133" s="123">
        <v>1390</v>
      </c>
      <c r="W133" s="160">
        <v>3430</v>
      </c>
      <c r="X133" s="160"/>
      <c r="Y133" s="160"/>
      <c r="Z133" s="123">
        <f t="shared" si="2"/>
        <v>204140</v>
      </c>
    </row>
    <row r="134" spans="1:26" x14ac:dyDescent="0.5">
      <c r="A134" s="136">
        <v>40452</v>
      </c>
      <c r="B134" s="123">
        <v>5580</v>
      </c>
      <c r="C134" s="123"/>
      <c r="D134" s="123"/>
      <c r="E134" s="123"/>
      <c r="F134" s="123">
        <v>3550</v>
      </c>
      <c r="G134" s="123"/>
      <c r="H134" s="123"/>
      <c r="I134" s="123"/>
      <c r="J134" s="123">
        <v>900</v>
      </c>
      <c r="K134" s="123">
        <v>870</v>
      </c>
      <c r="L134" s="123">
        <v>4360</v>
      </c>
      <c r="M134" s="160"/>
      <c r="N134" s="123"/>
      <c r="O134" s="123">
        <v>8470</v>
      </c>
      <c r="P134" s="123">
        <v>15790</v>
      </c>
      <c r="Q134" s="123">
        <v>28580</v>
      </c>
      <c r="R134" s="123"/>
      <c r="S134" s="124">
        <v>8390</v>
      </c>
      <c r="T134" s="160">
        <v>38910</v>
      </c>
      <c r="U134" s="123">
        <v>25270</v>
      </c>
      <c r="V134" s="123">
        <v>1460</v>
      </c>
      <c r="W134" s="160">
        <v>4040</v>
      </c>
      <c r="X134" s="160"/>
      <c r="Y134" s="160"/>
      <c r="Z134" s="123">
        <f t="shared" si="2"/>
        <v>146170</v>
      </c>
    </row>
    <row r="135" spans="1:26" x14ac:dyDescent="0.5">
      <c r="A135" s="136">
        <v>40483</v>
      </c>
      <c r="B135" s="123">
        <v>5600</v>
      </c>
      <c r="C135" s="123">
        <v>16630</v>
      </c>
      <c r="D135" s="123"/>
      <c r="E135" s="123"/>
      <c r="F135" s="123">
        <v>4390</v>
      </c>
      <c r="G135" s="123"/>
      <c r="H135" s="123"/>
      <c r="I135" s="123"/>
      <c r="J135" s="123">
        <v>850</v>
      </c>
      <c r="K135" s="123">
        <v>890</v>
      </c>
      <c r="L135" s="123">
        <v>4340</v>
      </c>
      <c r="M135" s="160"/>
      <c r="N135" s="123"/>
      <c r="O135" s="123">
        <v>5640</v>
      </c>
      <c r="P135" s="123">
        <v>15440</v>
      </c>
      <c r="Q135" s="123">
        <v>29650</v>
      </c>
      <c r="R135" s="123"/>
      <c r="S135" s="124">
        <v>8360</v>
      </c>
      <c r="T135" s="160">
        <v>37450</v>
      </c>
      <c r="U135" s="123">
        <v>22870</v>
      </c>
      <c r="V135" s="123">
        <v>1480</v>
      </c>
      <c r="W135" s="160">
        <v>4910</v>
      </c>
      <c r="X135" s="160"/>
      <c r="Y135" s="160"/>
      <c r="Z135" s="123">
        <f t="shared" si="2"/>
        <v>158500</v>
      </c>
    </row>
    <row r="136" spans="1:26" x14ac:dyDescent="0.5">
      <c r="A136" s="136">
        <v>40513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60"/>
      <c r="N136" s="123"/>
      <c r="O136" s="123"/>
      <c r="P136" s="123"/>
      <c r="Q136" s="123"/>
      <c r="R136" s="123"/>
      <c r="S136" s="124"/>
      <c r="T136" s="160"/>
      <c r="U136" s="123"/>
      <c r="V136" s="123"/>
      <c r="W136" s="160"/>
      <c r="X136" s="160"/>
      <c r="Y136" s="160"/>
      <c r="Z136" s="123">
        <f t="shared" si="2"/>
        <v>0</v>
      </c>
    </row>
    <row r="137" spans="1:26" x14ac:dyDescent="0.5">
      <c r="A137" s="136">
        <v>40544</v>
      </c>
      <c r="B137" s="123">
        <v>5540</v>
      </c>
      <c r="C137" s="123">
        <v>9320</v>
      </c>
      <c r="D137" s="123"/>
      <c r="E137" s="123"/>
      <c r="F137" s="123">
        <v>4410</v>
      </c>
      <c r="G137" s="123"/>
      <c r="H137" s="123"/>
      <c r="I137" s="123"/>
      <c r="J137" s="123">
        <v>940</v>
      </c>
      <c r="K137" s="123">
        <v>930</v>
      </c>
      <c r="L137" s="123">
        <v>4560</v>
      </c>
      <c r="M137" s="160"/>
      <c r="N137" s="123"/>
      <c r="O137" s="123">
        <v>4360</v>
      </c>
      <c r="P137" s="123">
        <v>15960</v>
      </c>
      <c r="Q137" s="123">
        <v>29970</v>
      </c>
      <c r="R137" s="123"/>
      <c r="S137" s="124">
        <v>7980</v>
      </c>
      <c r="T137" s="160">
        <v>60830</v>
      </c>
      <c r="U137" s="123">
        <v>29030</v>
      </c>
      <c r="V137" s="123">
        <v>1410</v>
      </c>
      <c r="W137" s="160">
        <v>6</v>
      </c>
      <c r="X137" s="160"/>
      <c r="Y137" s="160"/>
      <c r="Z137" s="123">
        <f t="shared" si="2"/>
        <v>175246</v>
      </c>
    </row>
    <row r="138" spans="1:26" x14ac:dyDescent="0.5">
      <c r="A138" s="136">
        <v>40575</v>
      </c>
      <c r="B138" s="123">
        <v>5190</v>
      </c>
      <c r="C138" s="123">
        <v>5360</v>
      </c>
      <c r="D138" s="123"/>
      <c r="E138" s="123"/>
      <c r="F138" s="123">
        <v>4890</v>
      </c>
      <c r="G138" s="123"/>
      <c r="H138" s="123"/>
      <c r="I138" s="123"/>
      <c r="J138" s="123">
        <v>990</v>
      </c>
      <c r="K138" s="123">
        <v>1010</v>
      </c>
      <c r="L138" s="123">
        <v>4780</v>
      </c>
      <c r="M138" s="160"/>
      <c r="N138" s="123"/>
      <c r="O138" s="123">
        <v>4840</v>
      </c>
      <c r="P138" s="123">
        <v>138820</v>
      </c>
      <c r="Q138" s="123">
        <v>30680</v>
      </c>
      <c r="R138" s="123"/>
      <c r="S138" s="124">
        <v>8410</v>
      </c>
      <c r="T138" s="160">
        <v>60140</v>
      </c>
      <c r="U138" s="123">
        <v>30470</v>
      </c>
      <c r="V138" s="123">
        <v>5560</v>
      </c>
      <c r="W138" s="160">
        <v>4830</v>
      </c>
      <c r="X138" s="160"/>
      <c r="Y138" s="160"/>
      <c r="Z138" s="123">
        <f t="shared" si="2"/>
        <v>305970</v>
      </c>
    </row>
    <row r="139" spans="1:26" x14ac:dyDescent="0.5">
      <c r="A139" s="136">
        <v>40603</v>
      </c>
      <c r="B139" s="123">
        <v>6310</v>
      </c>
      <c r="C139" s="123">
        <v>2990</v>
      </c>
      <c r="D139" s="123"/>
      <c r="E139" s="123"/>
      <c r="F139" s="123">
        <v>514</v>
      </c>
      <c r="G139" s="123"/>
      <c r="H139" s="123"/>
      <c r="I139" s="123"/>
      <c r="J139" s="123">
        <v>1120</v>
      </c>
      <c r="K139" s="123">
        <v>990</v>
      </c>
      <c r="L139" s="123">
        <v>4890</v>
      </c>
      <c r="M139" s="160"/>
      <c r="N139" s="123"/>
      <c r="O139" s="123">
        <v>5370</v>
      </c>
      <c r="P139" s="123">
        <v>14960</v>
      </c>
      <c r="Q139" s="123">
        <v>31630</v>
      </c>
      <c r="R139" s="123"/>
      <c r="S139" s="124">
        <v>8180</v>
      </c>
      <c r="T139" s="160">
        <v>62310</v>
      </c>
      <c r="U139" s="123">
        <v>30900</v>
      </c>
      <c r="V139" s="123">
        <v>2170</v>
      </c>
      <c r="W139" s="160">
        <v>7230</v>
      </c>
      <c r="X139" s="160"/>
      <c r="Y139" s="160">
        <v>9810</v>
      </c>
      <c r="Z139" s="123">
        <f t="shared" si="2"/>
        <v>189374</v>
      </c>
    </row>
    <row r="140" spans="1:26" x14ac:dyDescent="0.5">
      <c r="A140" s="136">
        <v>40634</v>
      </c>
      <c r="B140" s="123">
        <v>7050</v>
      </c>
      <c r="C140" s="123">
        <v>1758</v>
      </c>
      <c r="D140" s="123"/>
      <c r="E140" s="123"/>
      <c r="F140" s="123">
        <v>5170</v>
      </c>
      <c r="G140" s="123"/>
      <c r="H140" s="123"/>
      <c r="I140" s="123"/>
      <c r="J140" s="123">
        <v>1130</v>
      </c>
      <c r="K140" s="123">
        <v>1040</v>
      </c>
      <c r="L140" s="123">
        <v>4620</v>
      </c>
      <c r="M140" s="160"/>
      <c r="N140" s="123"/>
      <c r="O140" s="123">
        <v>5630</v>
      </c>
      <c r="P140" s="123">
        <v>14800</v>
      </c>
      <c r="Q140" s="123">
        <v>30560</v>
      </c>
      <c r="R140" s="123"/>
      <c r="S140" s="124">
        <v>8270</v>
      </c>
      <c r="T140" s="160">
        <v>47660</v>
      </c>
      <c r="U140" s="123">
        <v>29930</v>
      </c>
      <c r="V140" s="123">
        <v>2490</v>
      </c>
      <c r="W140" s="160">
        <v>8210</v>
      </c>
      <c r="X140" s="160"/>
      <c r="Y140" s="160">
        <v>9930</v>
      </c>
      <c r="Z140" s="123">
        <f t="shared" si="2"/>
        <v>178248</v>
      </c>
    </row>
    <row r="141" spans="1:26" x14ac:dyDescent="0.5">
      <c r="A141" s="136">
        <v>40664</v>
      </c>
      <c r="B141" s="123">
        <v>8350</v>
      </c>
      <c r="C141" s="123">
        <v>8090</v>
      </c>
      <c r="D141" s="123"/>
      <c r="E141" s="123"/>
      <c r="F141" s="123">
        <v>6800</v>
      </c>
      <c r="G141" s="123"/>
      <c r="H141" s="123"/>
      <c r="I141" s="123"/>
      <c r="J141" s="123">
        <v>1130</v>
      </c>
      <c r="K141" s="123">
        <v>1140</v>
      </c>
      <c r="L141" s="123">
        <v>4680</v>
      </c>
      <c r="M141" s="160"/>
      <c r="N141" s="123"/>
      <c r="O141" s="123">
        <v>5830</v>
      </c>
      <c r="P141" s="123">
        <v>15470</v>
      </c>
      <c r="Q141" s="123">
        <v>30770</v>
      </c>
      <c r="R141" s="123"/>
      <c r="S141" s="124">
        <v>8120</v>
      </c>
      <c r="T141" s="160">
        <v>47850</v>
      </c>
      <c r="U141" s="123">
        <v>30240</v>
      </c>
      <c r="V141" s="123">
        <v>2230</v>
      </c>
      <c r="W141" s="160">
        <v>4680</v>
      </c>
      <c r="X141" s="160"/>
      <c r="Y141" s="160">
        <v>9620</v>
      </c>
      <c r="Z141" s="123">
        <f t="shared" si="2"/>
        <v>185000</v>
      </c>
    </row>
    <row r="142" spans="1:26" x14ac:dyDescent="0.5">
      <c r="A142" s="136">
        <v>40695</v>
      </c>
      <c r="B142" s="123">
        <v>9110</v>
      </c>
      <c r="C142" s="123">
        <v>3720</v>
      </c>
      <c r="D142" s="123"/>
      <c r="E142" s="123"/>
      <c r="F142" s="123">
        <v>6650</v>
      </c>
      <c r="G142" s="123"/>
      <c r="H142" s="123"/>
      <c r="I142" s="123"/>
      <c r="J142" s="123">
        <v>1170</v>
      </c>
      <c r="K142" s="123">
        <v>1050</v>
      </c>
      <c r="L142" s="123">
        <v>4570</v>
      </c>
      <c r="M142" s="160"/>
      <c r="N142" s="123"/>
      <c r="O142" s="123">
        <v>5710</v>
      </c>
      <c r="P142" s="123">
        <v>20330</v>
      </c>
      <c r="Q142" s="123">
        <v>30150</v>
      </c>
      <c r="R142" s="123"/>
      <c r="S142" s="124">
        <v>7610</v>
      </c>
      <c r="T142" s="160">
        <v>47270</v>
      </c>
      <c r="U142" s="123">
        <v>30080</v>
      </c>
      <c r="V142" s="123">
        <v>1890</v>
      </c>
      <c r="W142" s="160">
        <v>17770</v>
      </c>
      <c r="X142" s="160"/>
      <c r="Y142" s="160">
        <v>11140</v>
      </c>
      <c r="Z142" s="123">
        <f t="shared" si="2"/>
        <v>198220</v>
      </c>
    </row>
    <row r="143" spans="1:26" x14ac:dyDescent="0.5">
      <c r="A143" s="136">
        <v>40742</v>
      </c>
      <c r="B143" s="123">
        <v>9270</v>
      </c>
      <c r="C143" s="123">
        <v>80</v>
      </c>
      <c r="D143" s="123"/>
      <c r="E143" s="123"/>
      <c r="F143" s="123">
        <v>9090</v>
      </c>
      <c r="G143" s="123"/>
      <c r="H143" s="123"/>
      <c r="I143" s="123"/>
      <c r="J143" s="123">
        <v>1210</v>
      </c>
      <c r="K143" s="123">
        <v>1060</v>
      </c>
      <c r="L143" s="123">
        <v>4690</v>
      </c>
      <c r="M143" s="160"/>
      <c r="N143" s="123"/>
      <c r="O143" s="123">
        <v>18480</v>
      </c>
      <c r="P143" s="123">
        <v>24510</v>
      </c>
      <c r="Q143" s="123">
        <v>30650</v>
      </c>
      <c r="R143" s="123"/>
      <c r="S143" s="124">
        <v>3720</v>
      </c>
      <c r="T143" s="160">
        <v>45280</v>
      </c>
      <c r="U143" s="123">
        <v>29960</v>
      </c>
      <c r="V143" s="123">
        <v>1750</v>
      </c>
      <c r="W143" s="160">
        <v>3510</v>
      </c>
      <c r="X143" s="160"/>
      <c r="Y143" s="160">
        <v>9610</v>
      </c>
      <c r="Z143" s="123">
        <f t="shared" si="2"/>
        <v>192870</v>
      </c>
    </row>
    <row r="144" spans="1:26" x14ac:dyDescent="0.5">
      <c r="A144" s="136">
        <v>40756</v>
      </c>
      <c r="B144" s="123">
        <v>10210</v>
      </c>
      <c r="C144" s="123"/>
      <c r="D144" s="123"/>
      <c r="E144" s="123"/>
      <c r="F144" s="123">
        <v>8720</v>
      </c>
      <c r="G144" s="123"/>
      <c r="H144" s="123"/>
      <c r="I144" s="123"/>
      <c r="J144" s="123">
        <v>1160</v>
      </c>
      <c r="K144" s="123">
        <v>1150</v>
      </c>
      <c r="L144" s="123">
        <v>3620</v>
      </c>
      <c r="M144" s="160"/>
      <c r="N144" s="123"/>
      <c r="O144" s="123">
        <v>14430</v>
      </c>
      <c r="P144" s="123">
        <v>24090</v>
      </c>
      <c r="Q144" s="123">
        <v>25270</v>
      </c>
      <c r="R144" s="123"/>
      <c r="S144" s="124">
        <v>5430</v>
      </c>
      <c r="T144" s="160">
        <v>56350</v>
      </c>
      <c r="U144" s="123">
        <v>23690</v>
      </c>
      <c r="V144" s="123">
        <v>1690</v>
      </c>
      <c r="W144" s="160">
        <v>3410</v>
      </c>
      <c r="X144" s="160"/>
      <c r="Y144" s="160">
        <v>10050</v>
      </c>
      <c r="Z144" s="123">
        <f t="shared" si="2"/>
        <v>189270</v>
      </c>
    </row>
    <row r="145" spans="1:26" x14ac:dyDescent="0.5">
      <c r="A145" s="136">
        <v>40787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60"/>
      <c r="N145" s="123"/>
      <c r="O145" s="123"/>
      <c r="P145" s="123"/>
      <c r="Q145" s="123"/>
      <c r="R145" s="123"/>
      <c r="S145" s="124"/>
      <c r="T145" s="160"/>
      <c r="U145" s="123"/>
      <c r="V145" s="123"/>
      <c r="W145" s="160"/>
      <c r="X145" s="160"/>
      <c r="Y145" s="160"/>
      <c r="Z145" s="123">
        <f t="shared" si="2"/>
        <v>0</v>
      </c>
    </row>
    <row r="146" spans="1:26" x14ac:dyDescent="0.5">
      <c r="A146" s="136">
        <v>40817</v>
      </c>
      <c r="B146" s="123">
        <v>9230</v>
      </c>
      <c r="C146" s="123">
        <v>20120</v>
      </c>
      <c r="D146" s="123"/>
      <c r="E146" s="123"/>
      <c r="F146" s="123">
        <v>21520</v>
      </c>
      <c r="G146" s="123"/>
      <c r="H146" s="123"/>
      <c r="I146" s="123"/>
      <c r="J146" s="123">
        <v>1210</v>
      </c>
      <c r="K146" s="123">
        <v>1160</v>
      </c>
      <c r="L146" s="123">
        <v>4300</v>
      </c>
      <c r="M146" s="160"/>
      <c r="N146" s="123"/>
      <c r="O146" s="123">
        <v>18410</v>
      </c>
      <c r="P146" s="123">
        <v>22910</v>
      </c>
      <c r="Q146" s="123">
        <v>30860</v>
      </c>
      <c r="R146" s="123"/>
      <c r="S146" s="124">
        <v>5400</v>
      </c>
      <c r="T146" s="160">
        <v>44780</v>
      </c>
      <c r="U146" s="123">
        <v>29110</v>
      </c>
      <c r="V146" s="123">
        <v>1640</v>
      </c>
      <c r="W146" s="160">
        <v>3910</v>
      </c>
      <c r="X146" s="160"/>
      <c r="Y146" s="160">
        <v>10200</v>
      </c>
      <c r="Z146" s="123">
        <f t="shared" si="2"/>
        <v>224760</v>
      </c>
    </row>
    <row r="147" spans="1:26" x14ac:dyDescent="0.5">
      <c r="A147" s="136">
        <v>40848</v>
      </c>
      <c r="B147" s="123">
        <v>8610</v>
      </c>
      <c r="C147" s="123">
        <v>13970</v>
      </c>
      <c r="D147" s="123"/>
      <c r="E147" s="123"/>
      <c r="F147" s="123">
        <v>19150</v>
      </c>
      <c r="G147" s="123"/>
      <c r="H147" s="123"/>
      <c r="I147" s="123"/>
      <c r="J147" s="123">
        <v>1020</v>
      </c>
      <c r="K147" s="123">
        <v>1180</v>
      </c>
      <c r="L147" s="123">
        <v>3840</v>
      </c>
      <c r="M147" s="160"/>
      <c r="N147" s="123"/>
      <c r="O147" s="123"/>
      <c r="P147" s="123">
        <v>20840</v>
      </c>
      <c r="Q147" s="123">
        <v>29780</v>
      </c>
      <c r="R147" s="123"/>
      <c r="S147" s="124">
        <v>5220</v>
      </c>
      <c r="T147" s="160">
        <v>36300</v>
      </c>
      <c r="U147" s="123">
        <v>25680</v>
      </c>
      <c r="V147" s="123">
        <v>1580</v>
      </c>
      <c r="W147" s="160">
        <v>3210</v>
      </c>
      <c r="X147" s="160"/>
      <c r="Y147" s="160">
        <v>10440</v>
      </c>
      <c r="Z147" s="123">
        <f t="shared" si="2"/>
        <v>180820</v>
      </c>
    </row>
    <row r="148" spans="1:26" x14ac:dyDescent="0.5">
      <c r="A148" s="136" t="s">
        <v>211</v>
      </c>
      <c r="B148" s="123">
        <v>7740</v>
      </c>
      <c r="C148" s="123">
        <v>8880</v>
      </c>
      <c r="D148" s="123"/>
      <c r="E148" s="123"/>
      <c r="F148" s="123">
        <v>15710</v>
      </c>
      <c r="G148" s="123"/>
      <c r="H148" s="123"/>
      <c r="I148" s="123"/>
      <c r="J148" s="123">
        <v>820</v>
      </c>
      <c r="K148" s="123">
        <v>1220</v>
      </c>
      <c r="L148" s="123">
        <v>3850</v>
      </c>
      <c r="M148" s="160"/>
      <c r="N148" s="123"/>
      <c r="O148" s="123">
        <v>17380</v>
      </c>
      <c r="P148" s="123">
        <v>20400</v>
      </c>
      <c r="Q148" s="123">
        <v>29730</v>
      </c>
      <c r="R148" s="123"/>
      <c r="S148" s="124">
        <v>4570</v>
      </c>
      <c r="T148" s="160">
        <v>34040</v>
      </c>
      <c r="U148" s="123">
        <v>23600</v>
      </c>
      <c r="V148" s="123">
        <v>1590</v>
      </c>
      <c r="W148" s="160">
        <v>21110</v>
      </c>
      <c r="X148" s="160"/>
      <c r="Y148" s="160">
        <v>10290</v>
      </c>
      <c r="Z148" s="123">
        <f t="shared" si="2"/>
        <v>200930</v>
      </c>
    </row>
    <row r="149" spans="1:26" x14ac:dyDescent="0.5">
      <c r="A149" s="136">
        <v>40909</v>
      </c>
      <c r="B149" s="123">
        <v>7360</v>
      </c>
      <c r="C149" s="123">
        <v>3020</v>
      </c>
      <c r="D149" s="123"/>
      <c r="E149" s="123"/>
      <c r="F149" s="123"/>
      <c r="G149" s="123"/>
      <c r="H149" s="123"/>
      <c r="I149" s="123"/>
      <c r="J149" s="123">
        <v>800</v>
      </c>
      <c r="K149" s="123">
        <v>2200</v>
      </c>
      <c r="L149" s="123">
        <v>3840</v>
      </c>
      <c r="M149" s="160"/>
      <c r="N149" s="123"/>
      <c r="O149" s="123">
        <v>16980</v>
      </c>
      <c r="P149" s="123">
        <v>20420</v>
      </c>
      <c r="Q149" s="123">
        <v>30000</v>
      </c>
      <c r="R149" s="123"/>
      <c r="S149" s="124">
        <v>4340</v>
      </c>
      <c r="T149" s="160">
        <v>33070</v>
      </c>
      <c r="U149" s="123">
        <v>22870</v>
      </c>
      <c r="V149" s="123">
        <v>1580</v>
      </c>
      <c r="W149" s="160">
        <v>7490</v>
      </c>
      <c r="X149" s="160"/>
      <c r="Y149" s="160">
        <v>10190</v>
      </c>
      <c r="Z149" s="123">
        <f t="shared" si="2"/>
        <v>164160</v>
      </c>
    </row>
    <row r="150" spans="1:26" x14ac:dyDescent="0.5">
      <c r="A150" s="136">
        <v>40940</v>
      </c>
      <c r="B150" s="123">
        <v>6870</v>
      </c>
      <c r="C150" s="123">
        <v>2080</v>
      </c>
      <c r="D150" s="123"/>
      <c r="E150" s="123"/>
      <c r="F150" s="123">
        <v>7330</v>
      </c>
      <c r="G150" s="123"/>
      <c r="H150" s="123"/>
      <c r="I150" s="123"/>
      <c r="J150" s="123">
        <v>700</v>
      </c>
      <c r="K150" s="123">
        <v>1240</v>
      </c>
      <c r="L150" s="123">
        <v>3650</v>
      </c>
      <c r="M150" s="160"/>
      <c r="N150" s="123"/>
      <c r="O150" s="123">
        <v>16950</v>
      </c>
      <c r="P150" s="123">
        <v>20570</v>
      </c>
      <c r="Q150" s="123">
        <v>28660</v>
      </c>
      <c r="R150" s="123"/>
      <c r="S150" s="124">
        <v>3700</v>
      </c>
      <c r="T150" s="160">
        <v>32900</v>
      </c>
      <c r="U150" s="123">
        <v>22530</v>
      </c>
      <c r="V150" s="123">
        <v>1610</v>
      </c>
      <c r="W150" s="160">
        <v>3430</v>
      </c>
      <c r="X150" s="160"/>
      <c r="Y150" s="160">
        <v>8760</v>
      </c>
      <c r="Z150" s="123">
        <f t="shared" si="2"/>
        <v>160980</v>
      </c>
    </row>
    <row r="151" spans="1:26" x14ac:dyDescent="0.5">
      <c r="A151" s="136">
        <v>40969</v>
      </c>
      <c r="B151" s="123">
        <v>6320</v>
      </c>
      <c r="C151" s="123">
        <v>960</v>
      </c>
      <c r="D151" s="123"/>
      <c r="E151" s="123"/>
      <c r="F151" s="123">
        <v>7180</v>
      </c>
      <c r="G151" s="123"/>
      <c r="H151" s="123"/>
      <c r="I151" s="123"/>
      <c r="J151" s="123">
        <v>620</v>
      </c>
      <c r="K151" s="123">
        <v>1200</v>
      </c>
      <c r="L151" s="123">
        <v>3450</v>
      </c>
      <c r="M151" s="160"/>
      <c r="N151" s="123"/>
      <c r="O151" s="123">
        <v>16580</v>
      </c>
      <c r="P151" s="123">
        <v>21490</v>
      </c>
      <c r="Q151" s="123">
        <v>28510</v>
      </c>
      <c r="R151" s="123"/>
      <c r="S151" s="124">
        <v>3960</v>
      </c>
      <c r="T151" s="160">
        <v>34250</v>
      </c>
      <c r="U151" s="123">
        <v>21220</v>
      </c>
      <c r="V151" s="123">
        <v>1490</v>
      </c>
      <c r="W151" s="160">
        <v>4910</v>
      </c>
      <c r="X151" s="160">
        <v>20390</v>
      </c>
      <c r="Y151" s="160"/>
      <c r="Z151" s="123">
        <f t="shared" si="2"/>
        <v>172530</v>
      </c>
    </row>
    <row r="152" spans="1:26" x14ac:dyDescent="0.5">
      <c r="A152" s="136">
        <v>41000</v>
      </c>
      <c r="B152" s="123">
        <v>6080</v>
      </c>
      <c r="C152" s="123"/>
      <c r="D152" s="123"/>
      <c r="E152" s="123"/>
      <c r="F152" s="123">
        <v>6510</v>
      </c>
      <c r="G152" s="123"/>
      <c r="H152" s="123"/>
      <c r="I152" s="123"/>
      <c r="J152" s="123">
        <v>640</v>
      </c>
      <c r="K152" s="123">
        <v>1290</v>
      </c>
      <c r="L152" s="123">
        <v>3370</v>
      </c>
      <c r="M152" s="160"/>
      <c r="N152" s="123"/>
      <c r="O152" s="123">
        <v>16640</v>
      </c>
      <c r="P152" s="123">
        <v>20300</v>
      </c>
      <c r="Q152" s="123">
        <v>29120</v>
      </c>
      <c r="R152" s="123"/>
      <c r="S152" s="124">
        <v>4000</v>
      </c>
      <c r="T152" s="160">
        <v>33810</v>
      </c>
      <c r="U152" s="123">
        <v>20750</v>
      </c>
      <c r="V152" s="123">
        <v>1510</v>
      </c>
      <c r="W152" s="160">
        <v>7000</v>
      </c>
      <c r="X152" s="160">
        <v>16790</v>
      </c>
      <c r="Y152" s="160">
        <v>7220</v>
      </c>
      <c r="Z152" s="123">
        <f t="shared" si="2"/>
        <v>175030</v>
      </c>
    </row>
    <row r="153" spans="1:26" x14ac:dyDescent="0.5">
      <c r="A153" s="136">
        <v>41030</v>
      </c>
      <c r="B153" s="123">
        <v>5710</v>
      </c>
      <c r="C153" s="123">
        <v>1510</v>
      </c>
      <c r="D153" s="123"/>
      <c r="E153" s="123"/>
      <c r="F153" s="123">
        <v>6320</v>
      </c>
      <c r="G153" s="123"/>
      <c r="H153" s="123"/>
      <c r="I153" s="123"/>
      <c r="J153" s="123">
        <v>450</v>
      </c>
      <c r="K153" s="123">
        <v>1220</v>
      </c>
      <c r="L153" s="123">
        <v>3420</v>
      </c>
      <c r="M153" s="160"/>
      <c r="N153" s="123"/>
      <c r="O153" s="123">
        <v>16440</v>
      </c>
      <c r="P153" s="123">
        <v>19590</v>
      </c>
      <c r="Q153" s="123">
        <v>29450</v>
      </c>
      <c r="R153" s="123"/>
      <c r="S153" s="124">
        <v>4400</v>
      </c>
      <c r="T153" s="160">
        <v>37770</v>
      </c>
      <c r="U153" s="123">
        <v>21560</v>
      </c>
      <c r="V153" s="123">
        <v>1490</v>
      </c>
      <c r="W153" s="160">
        <v>11560</v>
      </c>
      <c r="X153" s="160">
        <v>15790</v>
      </c>
      <c r="Y153" s="160">
        <v>6690</v>
      </c>
      <c r="Z153" s="123">
        <f t="shared" si="2"/>
        <v>183370</v>
      </c>
    </row>
    <row r="154" spans="1:26" x14ac:dyDescent="0.5">
      <c r="A154" s="136">
        <v>41061</v>
      </c>
      <c r="B154" s="123">
        <v>5580</v>
      </c>
      <c r="C154" s="123">
        <v>560</v>
      </c>
      <c r="D154" s="123"/>
      <c r="E154" s="123"/>
      <c r="F154" s="123">
        <v>5840</v>
      </c>
      <c r="G154" s="123"/>
      <c r="H154" s="123"/>
      <c r="I154" s="123"/>
      <c r="J154" s="123">
        <v>1830</v>
      </c>
      <c r="K154" s="123">
        <v>1230</v>
      </c>
      <c r="L154" s="123">
        <v>3650</v>
      </c>
      <c r="M154" s="160"/>
      <c r="N154" s="123"/>
      <c r="O154" s="123">
        <v>16540</v>
      </c>
      <c r="P154" s="123">
        <v>18140</v>
      </c>
      <c r="Q154" s="123">
        <v>28880</v>
      </c>
      <c r="R154" s="123"/>
      <c r="S154" s="124">
        <v>4170</v>
      </c>
      <c r="T154" s="160">
        <v>34450</v>
      </c>
      <c r="U154" s="123">
        <v>21840</v>
      </c>
      <c r="V154" s="123">
        <v>1440</v>
      </c>
      <c r="W154" s="160">
        <v>3830</v>
      </c>
      <c r="X154" s="160">
        <v>14740</v>
      </c>
      <c r="Y154" s="160">
        <v>6650</v>
      </c>
      <c r="Z154" s="123">
        <f t="shared" si="2"/>
        <v>169370</v>
      </c>
    </row>
    <row r="155" spans="1:26" x14ac:dyDescent="0.5">
      <c r="A155" s="136">
        <v>41122</v>
      </c>
      <c r="B155" s="123">
        <v>5380</v>
      </c>
      <c r="C155" s="123">
        <v>320</v>
      </c>
      <c r="D155" s="123"/>
      <c r="E155" s="123"/>
      <c r="F155" s="123">
        <v>5050</v>
      </c>
      <c r="G155" s="123"/>
      <c r="H155" s="123"/>
      <c r="I155" s="123"/>
      <c r="J155" s="123">
        <v>2110</v>
      </c>
      <c r="K155" s="123">
        <v>1190</v>
      </c>
      <c r="L155" s="123">
        <v>3710</v>
      </c>
      <c r="M155" s="160"/>
      <c r="N155" s="123"/>
      <c r="O155" s="123">
        <v>16350</v>
      </c>
      <c r="P155" s="123">
        <v>16930</v>
      </c>
      <c r="Q155" s="123">
        <v>28950</v>
      </c>
      <c r="R155" s="123"/>
      <c r="S155" s="124">
        <v>3460</v>
      </c>
      <c r="T155" s="160">
        <v>36320</v>
      </c>
      <c r="U155" s="123">
        <v>2020</v>
      </c>
      <c r="V155" s="123">
        <v>1410</v>
      </c>
      <c r="W155" s="160"/>
      <c r="X155" s="160">
        <v>11590</v>
      </c>
      <c r="Y155" s="160">
        <v>5570</v>
      </c>
      <c r="Z155" s="123">
        <f t="shared" si="2"/>
        <v>140360</v>
      </c>
    </row>
    <row r="156" spans="1:26" x14ac:dyDescent="0.5">
      <c r="A156" s="136">
        <v>41153</v>
      </c>
      <c r="B156" s="123">
        <v>5220</v>
      </c>
      <c r="C156" s="123"/>
      <c r="D156" s="123"/>
      <c r="E156" s="123"/>
      <c r="F156" s="123">
        <v>4930</v>
      </c>
      <c r="G156" s="123"/>
      <c r="H156" s="123"/>
      <c r="I156" s="123"/>
      <c r="J156" s="123">
        <v>2240</v>
      </c>
      <c r="K156" s="123">
        <v>1200</v>
      </c>
      <c r="L156" s="123">
        <v>3650</v>
      </c>
      <c r="M156" s="160"/>
      <c r="N156" s="123"/>
      <c r="O156" s="123">
        <v>16910</v>
      </c>
      <c r="P156" s="123">
        <v>1620</v>
      </c>
      <c r="Q156" s="123">
        <v>29300</v>
      </c>
      <c r="R156" s="123"/>
      <c r="S156" s="124">
        <v>1750</v>
      </c>
      <c r="T156" s="160">
        <v>33200</v>
      </c>
      <c r="U156" s="123">
        <v>19280</v>
      </c>
      <c r="V156" s="123">
        <v>1370</v>
      </c>
      <c r="W156" s="160">
        <v>2970</v>
      </c>
      <c r="X156" s="160">
        <v>7110</v>
      </c>
      <c r="Y156" s="160">
        <v>4280</v>
      </c>
      <c r="Z156" s="123">
        <f t="shared" si="2"/>
        <v>135030</v>
      </c>
    </row>
    <row r="157" spans="1:26" x14ac:dyDescent="0.5">
      <c r="A157" s="136">
        <v>41192</v>
      </c>
      <c r="B157" s="123">
        <v>5050</v>
      </c>
      <c r="C157" s="123">
        <v>19750</v>
      </c>
      <c r="D157" s="123"/>
      <c r="E157" s="123"/>
      <c r="F157" s="123">
        <v>4870</v>
      </c>
      <c r="G157" s="123"/>
      <c r="H157" s="123"/>
      <c r="I157" s="123"/>
      <c r="J157" s="123">
        <v>3190</v>
      </c>
      <c r="K157" s="123">
        <v>1310</v>
      </c>
      <c r="L157" s="123">
        <v>3580</v>
      </c>
      <c r="M157" s="160"/>
      <c r="N157" s="123"/>
      <c r="O157" s="123">
        <v>15900</v>
      </c>
      <c r="P157" s="123">
        <v>15510</v>
      </c>
      <c r="Q157" s="123">
        <v>29900</v>
      </c>
      <c r="R157" s="123"/>
      <c r="S157" s="124">
        <v>2310</v>
      </c>
      <c r="T157" s="160">
        <v>31260</v>
      </c>
      <c r="U157" s="123">
        <v>18580</v>
      </c>
      <c r="V157" s="123">
        <v>1350</v>
      </c>
      <c r="W157" s="160">
        <v>2900</v>
      </c>
      <c r="X157" s="160">
        <v>8050</v>
      </c>
      <c r="Y157" s="160">
        <v>4940</v>
      </c>
      <c r="Z157" s="123">
        <f t="shared" si="2"/>
        <v>168450</v>
      </c>
    </row>
    <row r="158" spans="1:26" x14ac:dyDescent="0.5">
      <c r="A158" s="136">
        <v>41214</v>
      </c>
      <c r="B158" s="123">
        <v>4880</v>
      </c>
      <c r="C158" s="123">
        <v>16160</v>
      </c>
      <c r="D158" s="123"/>
      <c r="E158" s="123"/>
      <c r="F158" s="123">
        <v>4460</v>
      </c>
      <c r="G158" s="123"/>
      <c r="H158" s="123"/>
      <c r="I158" s="123"/>
      <c r="J158" s="123">
        <v>850</v>
      </c>
      <c r="K158" s="123">
        <v>1230</v>
      </c>
      <c r="L158" s="123">
        <v>4020</v>
      </c>
      <c r="M158" s="160"/>
      <c r="N158" s="123"/>
      <c r="O158" s="123">
        <v>7960</v>
      </c>
      <c r="P158" s="123">
        <v>14960</v>
      </c>
      <c r="Q158" s="123">
        <v>32820</v>
      </c>
      <c r="R158" s="123"/>
      <c r="S158" s="124">
        <v>4860</v>
      </c>
      <c r="T158" s="160">
        <v>31230</v>
      </c>
      <c r="U158" s="123">
        <v>17940</v>
      </c>
      <c r="V158" s="123">
        <v>1350</v>
      </c>
      <c r="W158" s="160">
        <v>2870</v>
      </c>
      <c r="X158" s="160">
        <v>7610</v>
      </c>
      <c r="Y158" s="160">
        <v>4870</v>
      </c>
      <c r="Z158" s="123">
        <f t="shared" si="2"/>
        <v>158070</v>
      </c>
    </row>
    <row r="159" spans="1:26" x14ac:dyDescent="0.5">
      <c r="A159" s="136">
        <v>41244</v>
      </c>
      <c r="B159" s="123">
        <v>4740</v>
      </c>
      <c r="C159" s="123">
        <v>16100</v>
      </c>
      <c r="D159" s="123"/>
      <c r="E159" s="123"/>
      <c r="F159" s="123">
        <v>4170</v>
      </c>
      <c r="G159" s="123"/>
      <c r="H159" s="123"/>
      <c r="I159" s="123"/>
      <c r="J159" s="123">
        <v>590</v>
      </c>
      <c r="K159" s="123">
        <v>1130</v>
      </c>
      <c r="L159" s="123">
        <v>3660</v>
      </c>
      <c r="M159" s="160"/>
      <c r="N159" s="123"/>
      <c r="O159" s="123">
        <v>3530</v>
      </c>
      <c r="P159" s="123">
        <v>14460</v>
      </c>
      <c r="Q159" s="123">
        <v>35530</v>
      </c>
      <c r="R159" s="123"/>
      <c r="S159" s="124">
        <v>4200</v>
      </c>
      <c r="T159" s="160">
        <v>31660</v>
      </c>
      <c r="U159" s="123">
        <v>18310</v>
      </c>
      <c r="V159" s="123">
        <v>1530</v>
      </c>
      <c r="W159" s="160">
        <v>3120</v>
      </c>
      <c r="X159" s="160">
        <v>7100</v>
      </c>
      <c r="Y159" s="160">
        <v>4660</v>
      </c>
      <c r="Z159" s="123">
        <f t="shared" si="2"/>
        <v>154490</v>
      </c>
    </row>
    <row r="160" spans="1:26" x14ac:dyDescent="0.5">
      <c r="A160" s="136">
        <v>41275</v>
      </c>
      <c r="B160" s="123">
        <v>4570</v>
      </c>
      <c r="C160" s="123">
        <v>15980</v>
      </c>
      <c r="D160" s="123"/>
      <c r="E160" s="123"/>
      <c r="F160" s="123">
        <v>4300</v>
      </c>
      <c r="G160" s="123"/>
      <c r="H160" s="123"/>
      <c r="I160" s="123"/>
      <c r="J160" s="123">
        <v>340</v>
      </c>
      <c r="K160" s="123"/>
      <c r="L160" s="123">
        <v>3570</v>
      </c>
      <c r="M160" s="160"/>
      <c r="N160" s="123"/>
      <c r="O160" s="123">
        <v>3370</v>
      </c>
      <c r="P160" s="123">
        <v>140000</v>
      </c>
      <c r="Q160" s="123">
        <v>36230</v>
      </c>
      <c r="R160" s="123"/>
      <c r="S160" s="124">
        <v>420</v>
      </c>
      <c r="T160" s="160">
        <v>29110</v>
      </c>
      <c r="U160" s="123">
        <v>18200</v>
      </c>
      <c r="V160" s="123">
        <v>1500</v>
      </c>
      <c r="W160" s="160">
        <v>5720</v>
      </c>
      <c r="X160" s="160">
        <v>5040</v>
      </c>
      <c r="Y160" s="160">
        <v>3610</v>
      </c>
      <c r="Z160" s="123">
        <f t="shared" si="2"/>
        <v>271960</v>
      </c>
    </row>
    <row r="161" spans="1:26" x14ac:dyDescent="0.5">
      <c r="A161" s="136">
        <v>41306</v>
      </c>
      <c r="B161" s="123"/>
      <c r="C161" s="123">
        <v>16610</v>
      </c>
      <c r="D161" s="123"/>
      <c r="E161" s="123"/>
      <c r="F161" s="123">
        <v>3250</v>
      </c>
      <c r="G161" s="123"/>
      <c r="H161" s="123"/>
      <c r="I161" s="123"/>
      <c r="J161" s="123">
        <v>580</v>
      </c>
      <c r="K161" s="123">
        <v>1500</v>
      </c>
      <c r="L161" s="123">
        <v>3440</v>
      </c>
      <c r="M161" s="160"/>
      <c r="N161" s="123"/>
      <c r="O161" s="123"/>
      <c r="P161" s="123">
        <v>13780</v>
      </c>
      <c r="Q161" s="123">
        <v>27970</v>
      </c>
      <c r="R161" s="123"/>
      <c r="S161" s="124">
        <v>380</v>
      </c>
      <c r="T161" s="160">
        <v>47900</v>
      </c>
      <c r="U161" s="123">
        <v>17060</v>
      </c>
      <c r="V161" s="123">
        <v>1550</v>
      </c>
      <c r="W161" s="160">
        <v>6610</v>
      </c>
      <c r="X161" s="160">
        <v>2000</v>
      </c>
      <c r="Y161" s="160">
        <v>4650</v>
      </c>
      <c r="Z161" s="123">
        <f t="shared" si="2"/>
        <v>147280</v>
      </c>
    </row>
    <row r="162" spans="1:26" x14ac:dyDescent="0.5">
      <c r="A162" s="136">
        <v>41334</v>
      </c>
      <c r="B162" s="123">
        <v>5230</v>
      </c>
      <c r="C162" s="123">
        <v>15510</v>
      </c>
      <c r="D162" s="123"/>
      <c r="E162" s="123"/>
      <c r="F162" s="123">
        <v>3420</v>
      </c>
      <c r="G162" s="123"/>
      <c r="H162" s="123"/>
      <c r="I162" s="123"/>
      <c r="J162" s="123">
        <v>2530</v>
      </c>
      <c r="K162" s="123">
        <v>1210</v>
      </c>
      <c r="L162" s="123">
        <v>3650</v>
      </c>
      <c r="M162" s="160"/>
      <c r="N162" s="123"/>
      <c r="O162" s="123">
        <v>15860</v>
      </c>
      <c r="P162" s="123">
        <v>13750</v>
      </c>
      <c r="Q162" s="123">
        <v>30670</v>
      </c>
      <c r="R162" s="123"/>
      <c r="S162" s="124">
        <v>350</v>
      </c>
      <c r="T162" s="160">
        <v>64340</v>
      </c>
      <c r="U162" s="123">
        <v>19700</v>
      </c>
      <c r="V162" s="123">
        <v>1600</v>
      </c>
      <c r="W162" s="160">
        <v>7330</v>
      </c>
      <c r="X162" s="160">
        <v>1760</v>
      </c>
      <c r="Y162" s="160">
        <v>4270</v>
      </c>
      <c r="Z162" s="123">
        <f t="shared" si="2"/>
        <v>191180</v>
      </c>
    </row>
    <row r="163" spans="1:26" x14ac:dyDescent="0.5">
      <c r="A163" s="136">
        <v>41365</v>
      </c>
      <c r="B163" s="123">
        <v>5050</v>
      </c>
      <c r="C163" s="123">
        <v>16300</v>
      </c>
      <c r="D163" s="123"/>
      <c r="E163" s="123"/>
      <c r="F163" s="123">
        <v>4650</v>
      </c>
      <c r="G163" s="123"/>
      <c r="H163" s="123"/>
      <c r="I163" s="123"/>
      <c r="J163" s="123">
        <v>270</v>
      </c>
      <c r="K163" s="123">
        <v>1160</v>
      </c>
      <c r="L163" s="123">
        <v>4460</v>
      </c>
      <c r="M163" s="160"/>
      <c r="N163" s="123"/>
      <c r="O163" s="123">
        <v>14730</v>
      </c>
      <c r="P163" s="123">
        <v>13590</v>
      </c>
      <c r="Q163" s="123">
        <v>32230</v>
      </c>
      <c r="R163" s="123"/>
      <c r="S163" s="124">
        <v>320</v>
      </c>
      <c r="T163" s="160">
        <v>34380</v>
      </c>
      <c r="U163" s="123">
        <v>19100</v>
      </c>
      <c r="V163" s="123">
        <v>1440</v>
      </c>
      <c r="W163" s="160"/>
      <c r="X163" s="160">
        <v>1560</v>
      </c>
      <c r="Y163" s="160">
        <v>2930</v>
      </c>
      <c r="Z163" s="123">
        <f t="shared" si="2"/>
        <v>152170</v>
      </c>
    </row>
    <row r="164" spans="1:26" x14ac:dyDescent="0.5">
      <c r="A164" s="136">
        <v>41395</v>
      </c>
      <c r="B164" s="123">
        <v>4730</v>
      </c>
      <c r="C164" s="123">
        <v>15850</v>
      </c>
      <c r="D164" s="123"/>
      <c r="E164" s="123"/>
      <c r="F164" s="123">
        <v>5230</v>
      </c>
      <c r="G164" s="123"/>
      <c r="H164" s="123"/>
      <c r="I164" s="123"/>
      <c r="J164" s="123">
        <v>250</v>
      </c>
      <c r="K164" s="123">
        <v>1130</v>
      </c>
      <c r="L164" s="123">
        <v>3260</v>
      </c>
      <c r="M164" s="160"/>
      <c r="N164" s="123"/>
      <c r="O164" s="123">
        <v>15350</v>
      </c>
      <c r="P164" s="123">
        <v>13620</v>
      </c>
      <c r="Q164" s="123">
        <v>32020</v>
      </c>
      <c r="R164" s="123"/>
      <c r="S164" s="124">
        <v>300</v>
      </c>
      <c r="T164" s="160">
        <v>33650</v>
      </c>
      <c r="U164" s="123">
        <v>17940</v>
      </c>
      <c r="V164" s="123">
        <v>1310</v>
      </c>
      <c r="W164" s="160">
        <v>6580</v>
      </c>
      <c r="X164" s="160">
        <v>1270</v>
      </c>
      <c r="Y164" s="160">
        <v>4260</v>
      </c>
      <c r="Z164" s="123">
        <f t="shared" si="2"/>
        <v>156750</v>
      </c>
    </row>
    <row r="165" spans="1:26" x14ac:dyDescent="0.5">
      <c r="A165" s="136">
        <v>41426</v>
      </c>
      <c r="B165" s="123">
        <v>4590</v>
      </c>
      <c r="C165" s="123">
        <v>16110</v>
      </c>
      <c r="D165" s="123"/>
      <c r="E165" s="123"/>
      <c r="F165" s="123">
        <v>3520</v>
      </c>
      <c r="G165" s="123"/>
      <c r="H165" s="123"/>
      <c r="I165" s="123"/>
      <c r="J165" s="123">
        <v>2430</v>
      </c>
      <c r="K165" s="123">
        <v>1070</v>
      </c>
      <c r="L165" s="123">
        <v>3300</v>
      </c>
      <c r="M165" s="160"/>
      <c r="N165" s="123"/>
      <c r="O165" s="123">
        <v>15010</v>
      </c>
      <c r="P165" s="123">
        <v>13560</v>
      </c>
      <c r="Q165" s="123">
        <v>33090</v>
      </c>
      <c r="R165" s="123"/>
      <c r="S165" s="124">
        <v>310</v>
      </c>
      <c r="T165" s="160">
        <v>31570</v>
      </c>
      <c r="U165" s="123">
        <v>17640</v>
      </c>
      <c r="V165" s="123">
        <v>1240</v>
      </c>
      <c r="W165" s="160">
        <v>34500</v>
      </c>
      <c r="X165" s="160"/>
      <c r="Y165" s="160">
        <v>4000</v>
      </c>
      <c r="Z165" s="123">
        <f t="shared" si="2"/>
        <v>181940</v>
      </c>
    </row>
    <row r="166" spans="1:26" x14ac:dyDescent="0.5">
      <c r="A166" s="136">
        <v>41456</v>
      </c>
      <c r="B166" s="123">
        <v>4390</v>
      </c>
      <c r="C166" s="123">
        <v>17230</v>
      </c>
      <c r="D166" s="123"/>
      <c r="E166" s="123"/>
      <c r="F166" s="123">
        <v>3400</v>
      </c>
      <c r="G166" s="123"/>
      <c r="H166" s="123"/>
      <c r="I166" s="123"/>
      <c r="J166" s="123">
        <v>2370</v>
      </c>
      <c r="K166" s="123">
        <v>1130</v>
      </c>
      <c r="L166" s="123">
        <v>3210</v>
      </c>
      <c r="M166" s="160"/>
      <c r="N166" s="123"/>
      <c r="O166" s="123">
        <v>16330</v>
      </c>
      <c r="P166" s="123">
        <v>13110</v>
      </c>
      <c r="Q166" s="123">
        <v>28290</v>
      </c>
      <c r="R166" s="123"/>
      <c r="S166" s="124">
        <v>250</v>
      </c>
      <c r="T166" s="160"/>
      <c r="U166" s="123">
        <v>18760</v>
      </c>
      <c r="V166" s="123">
        <v>1150</v>
      </c>
      <c r="W166" s="160">
        <v>5340</v>
      </c>
      <c r="X166" s="160">
        <v>18440</v>
      </c>
      <c r="Y166" s="160">
        <v>4350</v>
      </c>
      <c r="Z166" s="123">
        <f t="shared" si="2"/>
        <v>137750</v>
      </c>
    </row>
    <row r="167" spans="1:26" x14ac:dyDescent="0.5">
      <c r="A167" s="136">
        <v>41542</v>
      </c>
      <c r="B167" s="123">
        <v>4260</v>
      </c>
      <c r="C167" s="123">
        <v>17450</v>
      </c>
      <c r="D167" s="123"/>
      <c r="E167" s="123"/>
      <c r="F167" s="123">
        <v>3510</v>
      </c>
      <c r="G167" s="123"/>
      <c r="H167" s="123"/>
      <c r="I167" s="123"/>
      <c r="J167" s="123">
        <v>200</v>
      </c>
      <c r="K167" s="123">
        <v>1120</v>
      </c>
      <c r="L167" s="123">
        <v>2980</v>
      </c>
      <c r="M167" s="160"/>
      <c r="N167" s="123"/>
      <c r="O167" s="123">
        <v>14080</v>
      </c>
      <c r="P167" s="123">
        <v>13130</v>
      </c>
      <c r="Q167" s="123">
        <v>24770</v>
      </c>
      <c r="R167" s="123"/>
      <c r="S167" s="124">
        <v>100</v>
      </c>
      <c r="T167" s="160"/>
      <c r="U167" s="123">
        <v>18460</v>
      </c>
      <c r="V167" s="123">
        <v>1060</v>
      </c>
      <c r="W167" s="160">
        <v>7570</v>
      </c>
      <c r="X167" s="160">
        <v>20490</v>
      </c>
      <c r="Y167" s="160">
        <v>3820</v>
      </c>
      <c r="Z167" s="123">
        <f t="shared" si="2"/>
        <v>133000</v>
      </c>
    </row>
    <row r="168" spans="1:26" x14ac:dyDescent="0.5">
      <c r="A168" s="136">
        <v>41548</v>
      </c>
      <c r="B168" s="123">
        <v>4150</v>
      </c>
      <c r="C168" s="123">
        <v>16940</v>
      </c>
      <c r="D168" s="123"/>
      <c r="E168" s="123"/>
      <c r="F168" s="123">
        <v>3510</v>
      </c>
      <c r="G168" s="123"/>
      <c r="H168" s="123"/>
      <c r="I168" s="123"/>
      <c r="J168" s="123"/>
      <c r="K168" s="123">
        <v>1790</v>
      </c>
      <c r="L168" s="123">
        <v>3130</v>
      </c>
      <c r="M168" s="160"/>
      <c r="N168" s="123"/>
      <c r="O168" s="123">
        <v>16020</v>
      </c>
      <c r="P168" s="123">
        <v>13150</v>
      </c>
      <c r="Q168" s="123">
        <v>20590</v>
      </c>
      <c r="R168" s="123"/>
      <c r="S168" s="124"/>
      <c r="T168" s="160">
        <v>75310</v>
      </c>
      <c r="U168" s="123">
        <v>18470</v>
      </c>
      <c r="V168" s="123">
        <v>1280</v>
      </c>
      <c r="W168" s="160">
        <v>10590</v>
      </c>
      <c r="X168" s="160">
        <v>21250</v>
      </c>
      <c r="Y168" s="160">
        <v>3860</v>
      </c>
      <c r="Z168" s="123">
        <f t="shared" si="2"/>
        <v>210040</v>
      </c>
    </row>
    <row r="169" spans="1:26" x14ac:dyDescent="0.5">
      <c r="A169" s="136">
        <v>41609</v>
      </c>
      <c r="B169" s="123">
        <v>4070</v>
      </c>
      <c r="C169" s="123">
        <v>17310</v>
      </c>
      <c r="D169" s="123"/>
      <c r="E169" s="123"/>
      <c r="F169" s="123">
        <v>3630</v>
      </c>
      <c r="G169" s="123"/>
      <c r="H169" s="123"/>
      <c r="I169" s="123"/>
      <c r="J169" s="123">
        <v>1820</v>
      </c>
      <c r="K169" s="123">
        <v>1460</v>
      </c>
      <c r="L169" s="123">
        <v>3060</v>
      </c>
      <c r="M169" s="160"/>
      <c r="N169" s="123"/>
      <c r="O169" s="123">
        <v>12210</v>
      </c>
      <c r="P169" s="123">
        <v>13760</v>
      </c>
      <c r="Q169" s="123">
        <v>18300</v>
      </c>
      <c r="R169" s="123"/>
      <c r="S169" s="124"/>
      <c r="T169" s="160">
        <v>69730</v>
      </c>
      <c r="U169" s="123">
        <v>16780</v>
      </c>
      <c r="V169" s="123">
        <v>1150</v>
      </c>
      <c r="W169" s="160"/>
      <c r="X169" s="160">
        <v>17910</v>
      </c>
      <c r="Y169" s="160">
        <v>3820</v>
      </c>
      <c r="Z169" s="123">
        <f t="shared" si="2"/>
        <v>185010</v>
      </c>
    </row>
    <row r="170" spans="1:26" x14ac:dyDescent="0.5">
      <c r="A170" s="136">
        <v>41640</v>
      </c>
      <c r="B170" s="123">
        <v>4820</v>
      </c>
      <c r="C170" s="123">
        <v>17470</v>
      </c>
      <c r="D170" s="123"/>
      <c r="E170" s="123"/>
      <c r="F170" s="123">
        <v>3640</v>
      </c>
      <c r="G170" s="123"/>
      <c r="H170" s="123"/>
      <c r="I170" s="123"/>
      <c r="J170" s="123">
        <v>1950</v>
      </c>
      <c r="K170" s="123">
        <v>1320</v>
      </c>
      <c r="L170" s="123">
        <v>2900</v>
      </c>
      <c r="M170" s="160"/>
      <c r="N170" s="123"/>
      <c r="O170" s="123">
        <v>3870</v>
      </c>
      <c r="P170" s="123">
        <v>12630</v>
      </c>
      <c r="Q170" s="123">
        <v>29510</v>
      </c>
      <c r="R170" s="123"/>
      <c r="S170" s="124"/>
      <c r="T170" s="160">
        <v>68860</v>
      </c>
      <c r="U170" s="123">
        <v>16370</v>
      </c>
      <c r="V170" s="123">
        <v>1130</v>
      </c>
      <c r="W170" s="160"/>
      <c r="X170" s="160">
        <v>17840</v>
      </c>
      <c r="Y170" s="160">
        <v>4120</v>
      </c>
      <c r="Z170" s="123">
        <f t="shared" si="2"/>
        <v>186430</v>
      </c>
    </row>
    <row r="171" spans="1:26" x14ac:dyDescent="0.5">
      <c r="A171" s="136">
        <v>41671</v>
      </c>
      <c r="B171" s="123">
        <v>3930</v>
      </c>
      <c r="C171" s="123">
        <v>17130</v>
      </c>
      <c r="D171" s="123"/>
      <c r="E171" s="123"/>
      <c r="F171" s="123">
        <v>3060</v>
      </c>
      <c r="G171" s="123"/>
      <c r="H171" s="123"/>
      <c r="I171" s="123"/>
      <c r="J171" s="123">
        <v>1170</v>
      </c>
      <c r="K171" s="123">
        <v>1300</v>
      </c>
      <c r="L171" s="123">
        <v>3110</v>
      </c>
      <c r="M171" s="160"/>
      <c r="N171" s="123"/>
      <c r="O171" s="123">
        <v>12260</v>
      </c>
      <c r="P171" s="123">
        <v>12300</v>
      </c>
      <c r="Q171" s="123">
        <v>28390</v>
      </c>
      <c r="R171" s="123"/>
      <c r="S171" s="124"/>
      <c r="T171" s="160">
        <v>68130</v>
      </c>
      <c r="U171" s="123">
        <v>16910</v>
      </c>
      <c r="V171" s="123">
        <v>910</v>
      </c>
      <c r="W171" s="160">
        <v>6870</v>
      </c>
      <c r="X171" s="160">
        <v>16490</v>
      </c>
      <c r="Y171" s="160">
        <v>3820</v>
      </c>
      <c r="Z171" s="123">
        <f t="shared" si="2"/>
        <v>195780</v>
      </c>
    </row>
    <row r="172" spans="1:26" x14ac:dyDescent="0.5">
      <c r="A172" s="136">
        <v>41699</v>
      </c>
      <c r="B172" s="123">
        <v>3950</v>
      </c>
      <c r="C172" s="123">
        <v>17110</v>
      </c>
      <c r="D172" s="123"/>
      <c r="E172" s="123"/>
      <c r="F172" s="123">
        <v>2500</v>
      </c>
      <c r="G172" s="123"/>
      <c r="H172" s="123"/>
      <c r="I172" s="123"/>
      <c r="J172" s="123">
        <v>1680</v>
      </c>
      <c r="K172" s="123">
        <v>1130</v>
      </c>
      <c r="L172" s="123">
        <v>760</v>
      </c>
      <c r="M172" s="160"/>
      <c r="N172" s="123"/>
      <c r="O172" s="123">
        <v>1020</v>
      </c>
      <c r="P172" s="123">
        <v>13240</v>
      </c>
      <c r="Q172" s="123">
        <v>13220</v>
      </c>
      <c r="R172" s="123"/>
      <c r="S172" s="124"/>
      <c r="T172" s="160">
        <v>67650</v>
      </c>
      <c r="U172" s="123">
        <v>17030</v>
      </c>
      <c r="V172" s="123">
        <v>990</v>
      </c>
      <c r="W172" s="160">
        <v>4610</v>
      </c>
      <c r="X172" s="160">
        <v>14670</v>
      </c>
      <c r="Y172" s="160">
        <v>3770</v>
      </c>
      <c r="Z172" s="123">
        <f t="shared" si="2"/>
        <v>163330</v>
      </c>
    </row>
    <row r="173" spans="1:26" x14ac:dyDescent="0.5">
      <c r="A173" s="136">
        <v>41730</v>
      </c>
      <c r="B173" s="123">
        <v>3930</v>
      </c>
      <c r="C173" s="123">
        <v>16900</v>
      </c>
      <c r="D173" s="123"/>
      <c r="E173" s="123"/>
      <c r="F173" s="123">
        <v>2180</v>
      </c>
      <c r="G173" s="123"/>
      <c r="H173" s="123"/>
      <c r="I173" s="123"/>
      <c r="J173" s="123">
        <v>1370</v>
      </c>
      <c r="K173" s="123">
        <v>1120</v>
      </c>
      <c r="L173" s="123">
        <v>3290</v>
      </c>
      <c r="M173" s="160"/>
      <c r="N173" s="123"/>
      <c r="O173" s="123">
        <v>2400</v>
      </c>
      <c r="P173" s="123">
        <v>13250</v>
      </c>
      <c r="Q173" s="123">
        <v>31350</v>
      </c>
      <c r="R173" s="123"/>
      <c r="S173" s="124"/>
      <c r="T173" s="160">
        <v>49670</v>
      </c>
      <c r="U173" s="123">
        <v>17940</v>
      </c>
      <c r="V173" s="123">
        <v>1060</v>
      </c>
      <c r="W173" s="160">
        <v>4000</v>
      </c>
      <c r="X173" s="160">
        <v>14300</v>
      </c>
      <c r="Y173" s="160">
        <v>3660</v>
      </c>
      <c r="Z173" s="123">
        <f t="shared" si="2"/>
        <v>166420</v>
      </c>
    </row>
    <row r="174" spans="1:26" x14ac:dyDescent="0.5">
      <c r="A174" s="136">
        <v>41760</v>
      </c>
      <c r="B174" s="123">
        <v>4120</v>
      </c>
      <c r="C174" s="123">
        <v>19050</v>
      </c>
      <c r="D174" s="123"/>
      <c r="E174" s="123"/>
      <c r="F174" s="123">
        <v>2240</v>
      </c>
      <c r="G174" s="123"/>
      <c r="H174" s="123"/>
      <c r="I174" s="123"/>
      <c r="J174" s="123">
        <v>1420</v>
      </c>
      <c r="K174" s="123">
        <v>1130</v>
      </c>
      <c r="L174" s="123">
        <v>4220</v>
      </c>
      <c r="M174" s="160"/>
      <c r="N174" s="123"/>
      <c r="O174" s="123">
        <v>20830</v>
      </c>
      <c r="P174" s="123">
        <v>27950</v>
      </c>
      <c r="Q174" s="123">
        <v>23490</v>
      </c>
      <c r="R174" s="123"/>
      <c r="S174" s="124"/>
      <c r="T174" s="160">
        <v>59030</v>
      </c>
      <c r="U174" s="123">
        <v>16660</v>
      </c>
      <c r="V174" s="123">
        <v>1000</v>
      </c>
      <c r="W174" s="160">
        <v>3750</v>
      </c>
      <c r="X174" s="160">
        <v>12110</v>
      </c>
      <c r="Y174" s="160">
        <v>3780</v>
      </c>
      <c r="Z174" s="123">
        <f t="shared" si="2"/>
        <v>200780</v>
      </c>
    </row>
    <row r="175" spans="1:26" x14ac:dyDescent="0.5">
      <c r="A175" s="136">
        <v>41791</v>
      </c>
      <c r="B175" s="123">
        <v>3890</v>
      </c>
      <c r="C175" s="123">
        <v>19270</v>
      </c>
      <c r="D175" s="123"/>
      <c r="E175" s="123"/>
      <c r="F175" s="123">
        <v>2340</v>
      </c>
      <c r="G175" s="123"/>
      <c r="H175" s="123"/>
      <c r="I175" s="123"/>
      <c r="J175" s="123">
        <v>1490</v>
      </c>
      <c r="K175" s="123">
        <v>1020</v>
      </c>
      <c r="L175" s="123">
        <v>4660</v>
      </c>
      <c r="M175" s="160"/>
      <c r="N175" s="123"/>
      <c r="O175" s="123">
        <v>17240</v>
      </c>
      <c r="P175" s="123">
        <v>13490</v>
      </c>
      <c r="Q175" s="123">
        <v>28450</v>
      </c>
      <c r="R175" s="123"/>
      <c r="S175" s="124"/>
      <c r="T175" s="160">
        <v>59350</v>
      </c>
      <c r="U175" s="123">
        <v>15960</v>
      </c>
      <c r="V175" s="123">
        <v>970</v>
      </c>
      <c r="W175" s="160">
        <v>3610</v>
      </c>
      <c r="X175" s="160">
        <v>9650</v>
      </c>
      <c r="Y175" s="160">
        <v>4910</v>
      </c>
      <c r="Z175" s="123">
        <f t="shared" si="2"/>
        <v>186300</v>
      </c>
    </row>
    <row r="176" spans="1:26" x14ac:dyDescent="0.5">
      <c r="A176" s="136">
        <v>41821</v>
      </c>
      <c r="B176" s="123">
        <v>3740</v>
      </c>
      <c r="C176" s="123">
        <v>20480</v>
      </c>
      <c r="D176" s="123"/>
      <c r="E176" s="123"/>
      <c r="F176" s="123">
        <v>2290</v>
      </c>
      <c r="G176" s="123"/>
      <c r="H176" s="123"/>
      <c r="I176" s="123"/>
      <c r="J176" s="123">
        <v>5620</v>
      </c>
      <c r="K176" s="123">
        <v>980</v>
      </c>
      <c r="L176" s="123">
        <v>4490</v>
      </c>
      <c r="M176" s="160"/>
      <c r="N176" s="123"/>
      <c r="O176" s="123">
        <v>18880</v>
      </c>
      <c r="P176" s="123">
        <v>16120</v>
      </c>
      <c r="Q176" s="123">
        <v>12650</v>
      </c>
      <c r="R176" s="123"/>
      <c r="S176" s="124"/>
      <c r="T176" s="160">
        <v>56660</v>
      </c>
      <c r="U176" s="123">
        <v>15140</v>
      </c>
      <c r="V176" s="123">
        <v>970</v>
      </c>
      <c r="W176" s="160">
        <v>12110</v>
      </c>
      <c r="X176" s="160">
        <v>5350</v>
      </c>
      <c r="Y176" s="160">
        <v>3690</v>
      </c>
      <c r="Z176" s="123">
        <f t="shared" si="2"/>
        <v>179170</v>
      </c>
    </row>
    <row r="177" spans="1:26" x14ac:dyDescent="0.5">
      <c r="A177" s="136">
        <v>41852</v>
      </c>
      <c r="B177" s="123">
        <v>3860</v>
      </c>
      <c r="C177" s="123">
        <v>20270</v>
      </c>
      <c r="D177" s="123"/>
      <c r="E177" s="123"/>
      <c r="F177" s="123">
        <v>2250</v>
      </c>
      <c r="G177" s="123"/>
      <c r="H177" s="123"/>
      <c r="I177" s="123"/>
      <c r="J177" s="123">
        <v>2020</v>
      </c>
      <c r="K177" s="123">
        <v>970</v>
      </c>
      <c r="L177" s="123">
        <v>2850</v>
      </c>
      <c r="M177" s="160"/>
      <c r="N177" s="123"/>
      <c r="O177" s="123">
        <v>20090</v>
      </c>
      <c r="P177" s="123">
        <v>13940</v>
      </c>
      <c r="Q177" s="123">
        <v>13910</v>
      </c>
      <c r="R177" s="123">
        <v>13480</v>
      </c>
      <c r="S177" s="124"/>
      <c r="T177" s="160">
        <v>55460</v>
      </c>
      <c r="U177" s="123">
        <v>11850</v>
      </c>
      <c r="V177" s="123">
        <v>970</v>
      </c>
      <c r="W177" s="160">
        <v>7430</v>
      </c>
      <c r="X177" s="160">
        <v>41650</v>
      </c>
      <c r="Y177" s="160">
        <v>3560</v>
      </c>
      <c r="Z177" s="123">
        <f t="shared" si="2"/>
        <v>214560</v>
      </c>
    </row>
    <row r="178" spans="1:26" x14ac:dyDescent="0.5">
      <c r="A178" s="136">
        <v>41883</v>
      </c>
      <c r="B178" s="123">
        <v>3870</v>
      </c>
      <c r="C178" s="123">
        <v>20480</v>
      </c>
      <c r="D178" s="123"/>
      <c r="E178" s="123"/>
      <c r="F178" s="123">
        <v>2150</v>
      </c>
      <c r="G178" s="123"/>
      <c r="H178" s="123"/>
      <c r="I178" s="123"/>
      <c r="J178" s="123">
        <v>1930</v>
      </c>
      <c r="K178" s="123">
        <v>1010</v>
      </c>
      <c r="L178" s="123">
        <v>2750</v>
      </c>
      <c r="M178" s="160"/>
      <c r="N178" s="123"/>
      <c r="O178" s="123">
        <v>17300</v>
      </c>
      <c r="P178" s="123">
        <v>9110</v>
      </c>
      <c r="Q178" s="123">
        <v>12400</v>
      </c>
      <c r="R178" s="123">
        <v>12400</v>
      </c>
      <c r="S178" s="124"/>
      <c r="T178" s="160">
        <v>54360</v>
      </c>
      <c r="U178" s="123">
        <v>14420</v>
      </c>
      <c r="V178" s="123">
        <v>970</v>
      </c>
      <c r="W178" s="160"/>
      <c r="X178" s="160">
        <v>27290</v>
      </c>
      <c r="Y178" s="160">
        <v>3440</v>
      </c>
      <c r="Z178" s="123">
        <f t="shared" si="2"/>
        <v>183880</v>
      </c>
    </row>
    <row r="179" spans="1:26" x14ac:dyDescent="0.5">
      <c r="A179" s="136">
        <v>41913</v>
      </c>
      <c r="B179" s="123">
        <v>3710</v>
      </c>
      <c r="C179" s="123">
        <v>20450</v>
      </c>
      <c r="D179" s="123"/>
      <c r="E179" s="123"/>
      <c r="F179" s="123">
        <v>2180</v>
      </c>
      <c r="G179" s="123"/>
      <c r="H179" s="123"/>
      <c r="I179" s="123"/>
      <c r="J179" s="123">
        <v>2440</v>
      </c>
      <c r="K179" s="123">
        <v>1030</v>
      </c>
      <c r="L179" s="123">
        <v>2670</v>
      </c>
      <c r="M179" s="160"/>
      <c r="N179" s="123"/>
      <c r="O179" s="123">
        <v>13380</v>
      </c>
      <c r="P179" s="123">
        <v>13600</v>
      </c>
      <c r="Q179" s="123">
        <v>13600</v>
      </c>
      <c r="R179" s="123">
        <v>12570</v>
      </c>
      <c r="S179" s="124"/>
      <c r="T179" s="160">
        <v>52090</v>
      </c>
      <c r="U179" s="123">
        <v>14960</v>
      </c>
      <c r="V179" s="123">
        <v>950</v>
      </c>
      <c r="W179" s="160">
        <v>4810</v>
      </c>
      <c r="X179" s="160">
        <v>23590</v>
      </c>
      <c r="Y179" s="160">
        <v>3330</v>
      </c>
      <c r="Z179" s="123">
        <f t="shared" si="2"/>
        <v>185360</v>
      </c>
    </row>
    <row r="180" spans="1:26" x14ac:dyDescent="0.5">
      <c r="A180" s="136">
        <v>41944</v>
      </c>
      <c r="B180" s="123">
        <v>3520</v>
      </c>
      <c r="C180" s="123">
        <v>21430</v>
      </c>
      <c r="D180" s="123"/>
      <c r="E180" s="123"/>
      <c r="F180" s="123">
        <v>2900</v>
      </c>
      <c r="G180" s="123"/>
      <c r="H180" s="123"/>
      <c r="I180" s="123"/>
      <c r="J180" s="123">
        <v>450</v>
      </c>
      <c r="K180" s="123">
        <v>1030</v>
      </c>
      <c r="L180" s="123">
        <v>2640</v>
      </c>
      <c r="M180" s="160"/>
      <c r="N180" s="123"/>
      <c r="O180" s="123">
        <v>2820</v>
      </c>
      <c r="P180" s="123">
        <v>12020</v>
      </c>
      <c r="Q180" s="123">
        <v>8690</v>
      </c>
      <c r="R180" s="123">
        <v>13670</v>
      </c>
      <c r="S180" s="124"/>
      <c r="T180" s="160">
        <v>55950</v>
      </c>
      <c r="U180" s="123">
        <v>13820</v>
      </c>
      <c r="V180" s="123">
        <v>950</v>
      </c>
      <c r="W180" s="160">
        <v>2730</v>
      </c>
      <c r="X180" s="160">
        <v>18010</v>
      </c>
      <c r="Y180" s="160">
        <v>3350</v>
      </c>
      <c r="Z180" s="123">
        <f t="shared" si="2"/>
        <v>163980</v>
      </c>
    </row>
    <row r="181" spans="1:26" x14ac:dyDescent="0.5">
      <c r="A181" s="136">
        <v>41974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60"/>
      <c r="N181" s="123"/>
      <c r="O181" s="123"/>
      <c r="P181" s="123"/>
      <c r="Q181" s="123"/>
      <c r="R181" s="123"/>
      <c r="S181" s="124"/>
      <c r="T181" s="160"/>
      <c r="U181" s="123"/>
      <c r="V181" s="123"/>
      <c r="W181" s="160"/>
      <c r="X181" s="160"/>
      <c r="Y181" s="160"/>
      <c r="Z181" s="123">
        <f t="shared" si="2"/>
        <v>0</v>
      </c>
    </row>
    <row r="182" spans="1:26" x14ac:dyDescent="0.5">
      <c r="A182" s="136">
        <v>42036</v>
      </c>
      <c r="B182" s="123">
        <v>3540</v>
      </c>
      <c r="C182" s="123"/>
      <c r="D182" s="123"/>
      <c r="E182" s="123"/>
      <c r="F182" s="123">
        <v>2860</v>
      </c>
      <c r="G182" s="123"/>
      <c r="H182" s="123"/>
      <c r="I182" s="123"/>
      <c r="J182" s="123"/>
      <c r="K182" s="123">
        <v>920</v>
      </c>
      <c r="L182" s="123">
        <v>1890</v>
      </c>
      <c r="M182" s="160"/>
      <c r="N182" s="123"/>
      <c r="O182" s="123">
        <v>1520</v>
      </c>
      <c r="P182" s="123">
        <v>11390</v>
      </c>
      <c r="Q182" s="123">
        <v>9740</v>
      </c>
      <c r="R182" s="123">
        <v>12530</v>
      </c>
      <c r="S182" s="124"/>
      <c r="T182" s="160">
        <v>61420</v>
      </c>
      <c r="U182" s="123">
        <v>15080</v>
      </c>
      <c r="V182" s="123">
        <v>1020</v>
      </c>
      <c r="W182" s="160">
        <v>3220</v>
      </c>
      <c r="X182" s="160">
        <v>18700</v>
      </c>
      <c r="Y182" s="160">
        <v>3770</v>
      </c>
      <c r="Z182" s="123">
        <f t="shared" si="2"/>
        <v>147600</v>
      </c>
    </row>
    <row r="183" spans="1:26" x14ac:dyDescent="0.5">
      <c r="A183" s="136">
        <v>42064</v>
      </c>
      <c r="B183" s="123">
        <v>3500</v>
      </c>
      <c r="C183" s="123">
        <v>26770</v>
      </c>
      <c r="D183" s="123"/>
      <c r="E183" s="123"/>
      <c r="F183" s="123">
        <v>2900</v>
      </c>
      <c r="G183" s="123"/>
      <c r="H183" s="123"/>
      <c r="I183" s="123"/>
      <c r="J183" s="123"/>
      <c r="K183" s="123">
        <v>910</v>
      </c>
      <c r="L183" s="123">
        <v>1950</v>
      </c>
      <c r="M183" s="160"/>
      <c r="N183" s="123"/>
      <c r="O183" s="123">
        <v>20100</v>
      </c>
      <c r="P183" s="123">
        <v>1440</v>
      </c>
      <c r="Q183" s="123">
        <v>9240</v>
      </c>
      <c r="R183" s="123">
        <v>12400</v>
      </c>
      <c r="S183" s="124"/>
      <c r="T183" s="160">
        <v>62010</v>
      </c>
      <c r="U183" s="123">
        <v>15260</v>
      </c>
      <c r="V183" s="123">
        <v>1040</v>
      </c>
      <c r="W183" s="160"/>
      <c r="X183" s="160">
        <v>15990</v>
      </c>
      <c r="Y183" s="160">
        <v>3100</v>
      </c>
      <c r="Z183" s="123">
        <f t="shared" si="2"/>
        <v>176610</v>
      </c>
    </row>
    <row r="184" spans="1:26" x14ac:dyDescent="0.5">
      <c r="A184" s="136">
        <v>42095</v>
      </c>
      <c r="B184" s="123">
        <v>3420</v>
      </c>
      <c r="C184" s="123">
        <v>17660</v>
      </c>
      <c r="D184" s="123"/>
      <c r="E184" s="123"/>
      <c r="F184" s="123">
        <v>1840</v>
      </c>
      <c r="G184" s="123"/>
      <c r="H184" s="123"/>
      <c r="I184" s="123"/>
      <c r="J184" s="123"/>
      <c r="K184" s="123">
        <v>840</v>
      </c>
      <c r="L184" s="123">
        <v>2200</v>
      </c>
      <c r="M184" s="160"/>
      <c r="N184" s="123"/>
      <c r="O184" s="123">
        <v>9920</v>
      </c>
      <c r="P184" s="123">
        <v>11600</v>
      </c>
      <c r="Q184" s="123">
        <v>8040</v>
      </c>
      <c r="R184" s="123">
        <v>12110</v>
      </c>
      <c r="S184" s="124"/>
      <c r="T184" s="160">
        <v>61650</v>
      </c>
      <c r="U184" s="123">
        <v>14890</v>
      </c>
      <c r="V184" s="123">
        <v>1030</v>
      </c>
      <c r="W184" s="160">
        <v>10290</v>
      </c>
      <c r="X184" s="160">
        <v>13700</v>
      </c>
      <c r="Y184" s="160">
        <v>3110</v>
      </c>
      <c r="Z184" s="123">
        <f t="shared" si="2"/>
        <v>172300</v>
      </c>
    </row>
    <row r="185" spans="1:26" x14ac:dyDescent="0.5">
      <c r="A185" s="136">
        <v>42125</v>
      </c>
      <c r="B185" s="123">
        <v>3390</v>
      </c>
      <c r="C185" s="123">
        <v>17360</v>
      </c>
      <c r="D185" s="123"/>
      <c r="E185" s="123"/>
      <c r="F185" s="123">
        <v>2670</v>
      </c>
      <c r="G185" s="123"/>
      <c r="H185" s="123"/>
      <c r="I185" s="123"/>
      <c r="J185" s="123"/>
      <c r="K185" s="123">
        <v>850</v>
      </c>
      <c r="L185" s="123">
        <v>2270</v>
      </c>
      <c r="M185" s="160"/>
      <c r="N185" s="123"/>
      <c r="O185" s="123">
        <v>4690</v>
      </c>
      <c r="P185" s="123">
        <v>11740</v>
      </c>
      <c r="Q185" s="123">
        <v>5120</v>
      </c>
      <c r="R185" s="123">
        <v>11800</v>
      </c>
      <c r="S185" s="124"/>
      <c r="T185" s="160">
        <v>49660</v>
      </c>
      <c r="U185" s="123">
        <v>14140</v>
      </c>
      <c r="V185" s="123">
        <v>1010</v>
      </c>
      <c r="W185" s="160">
        <v>6080</v>
      </c>
      <c r="X185" s="160">
        <v>12920</v>
      </c>
      <c r="Y185" s="160">
        <v>3070</v>
      </c>
      <c r="Z185" s="123">
        <f t="shared" si="2"/>
        <v>146770</v>
      </c>
    </row>
    <row r="186" spans="1:26" x14ac:dyDescent="0.5">
      <c r="A186" s="136">
        <v>42156</v>
      </c>
      <c r="B186" s="123">
        <v>3650</v>
      </c>
      <c r="C186" s="123">
        <v>17280</v>
      </c>
      <c r="D186" s="123"/>
      <c r="E186" s="123"/>
      <c r="F186" s="123">
        <v>2680</v>
      </c>
      <c r="G186" s="123"/>
      <c r="H186" s="123"/>
      <c r="I186" s="123"/>
      <c r="J186" s="123"/>
      <c r="K186" s="123">
        <v>750</v>
      </c>
      <c r="L186" s="123">
        <v>2020</v>
      </c>
      <c r="M186" s="160"/>
      <c r="N186" s="123"/>
      <c r="O186" s="123">
        <v>3240</v>
      </c>
      <c r="P186" s="123"/>
      <c r="Q186" s="123">
        <v>2280</v>
      </c>
      <c r="R186" s="123">
        <v>11790</v>
      </c>
      <c r="S186" s="124"/>
      <c r="T186" s="160">
        <v>50400</v>
      </c>
      <c r="U186" s="123">
        <v>14750</v>
      </c>
      <c r="V186" s="123">
        <v>1070</v>
      </c>
      <c r="W186" s="160">
        <v>5360</v>
      </c>
      <c r="X186" s="160">
        <v>8600</v>
      </c>
      <c r="Y186" s="160">
        <v>2510</v>
      </c>
      <c r="Z186" s="123">
        <f t="shared" si="2"/>
        <v>126380</v>
      </c>
    </row>
    <row r="187" spans="1:26" x14ac:dyDescent="0.5">
      <c r="A187" s="136">
        <v>42186</v>
      </c>
      <c r="B187" s="123">
        <v>3510</v>
      </c>
      <c r="C187" s="123">
        <v>1655</v>
      </c>
      <c r="D187" s="123"/>
      <c r="E187" s="123"/>
      <c r="F187" s="123">
        <v>2580</v>
      </c>
      <c r="G187" s="123"/>
      <c r="H187" s="123"/>
      <c r="I187" s="123"/>
      <c r="J187" s="123"/>
      <c r="K187" s="123">
        <v>820</v>
      </c>
      <c r="L187" s="123">
        <v>2010</v>
      </c>
      <c r="M187" s="160"/>
      <c r="N187" s="123"/>
      <c r="O187" s="123">
        <v>3490</v>
      </c>
      <c r="P187" s="123">
        <v>14510</v>
      </c>
      <c r="Q187" s="123" t="s">
        <v>214</v>
      </c>
      <c r="R187" s="123">
        <v>11670</v>
      </c>
      <c r="S187" s="124"/>
      <c r="T187" s="160">
        <v>52920</v>
      </c>
      <c r="U187" s="123">
        <v>14400</v>
      </c>
      <c r="V187" s="123">
        <v>1070</v>
      </c>
      <c r="W187" s="160">
        <v>5610</v>
      </c>
      <c r="X187" s="160">
        <v>13220</v>
      </c>
      <c r="Y187" s="160">
        <v>3000</v>
      </c>
      <c r="Z187" s="123">
        <f t="shared" si="2"/>
        <v>130465</v>
      </c>
    </row>
    <row r="188" spans="1:26" x14ac:dyDescent="0.5">
      <c r="A188" s="136">
        <v>42217</v>
      </c>
      <c r="B188" s="123">
        <v>3550</v>
      </c>
      <c r="C188" s="123">
        <v>16350</v>
      </c>
      <c r="D188" s="123"/>
      <c r="E188" s="123"/>
      <c r="F188" s="123">
        <v>2510</v>
      </c>
      <c r="G188" s="123"/>
      <c r="H188" s="123"/>
      <c r="I188" s="123"/>
      <c r="J188" s="123"/>
      <c r="K188" s="123">
        <v>810</v>
      </c>
      <c r="L188" s="123">
        <v>1890</v>
      </c>
      <c r="M188" s="160"/>
      <c r="N188" s="123"/>
      <c r="O188" s="123">
        <v>4200</v>
      </c>
      <c r="P188" s="123">
        <v>12970</v>
      </c>
      <c r="Q188" s="123"/>
      <c r="R188" s="123">
        <v>11610</v>
      </c>
      <c r="S188" s="124"/>
      <c r="T188" s="160">
        <v>53480</v>
      </c>
      <c r="U188" s="123">
        <v>13750</v>
      </c>
      <c r="V188" s="123">
        <v>1080</v>
      </c>
      <c r="W188" s="160">
        <v>5540</v>
      </c>
      <c r="X188" s="160">
        <v>12250</v>
      </c>
      <c r="Y188" s="160">
        <v>2860</v>
      </c>
      <c r="Z188" s="123">
        <f t="shared" si="2"/>
        <v>142850</v>
      </c>
    </row>
    <row r="189" spans="1:26" x14ac:dyDescent="0.5">
      <c r="A189" s="136">
        <v>42248</v>
      </c>
      <c r="B189" s="123">
        <v>21720</v>
      </c>
      <c r="C189" s="123"/>
      <c r="D189" s="123"/>
      <c r="E189" s="123"/>
      <c r="F189" s="123">
        <v>2380</v>
      </c>
      <c r="G189" s="123"/>
      <c r="H189" s="123"/>
      <c r="I189" s="123"/>
      <c r="J189" s="123"/>
      <c r="K189" s="123">
        <v>810</v>
      </c>
      <c r="L189" s="123">
        <v>1870</v>
      </c>
      <c r="M189" s="160"/>
      <c r="N189" s="123"/>
      <c r="O189" s="123">
        <v>3400</v>
      </c>
      <c r="P189" s="123">
        <v>12690</v>
      </c>
      <c r="Q189" s="123"/>
      <c r="R189" s="123">
        <v>11650</v>
      </c>
      <c r="S189" s="124"/>
      <c r="T189" s="160">
        <v>53640</v>
      </c>
      <c r="U189" s="123">
        <v>9220</v>
      </c>
      <c r="V189" s="123">
        <v>980</v>
      </c>
      <c r="W189" s="160">
        <v>5660</v>
      </c>
      <c r="X189" s="160">
        <v>8490</v>
      </c>
      <c r="Y189" s="160">
        <v>2900</v>
      </c>
      <c r="Z189" s="123">
        <f t="shared" si="2"/>
        <v>135410</v>
      </c>
    </row>
    <row r="190" spans="1:26" x14ac:dyDescent="0.5">
      <c r="A190" s="136">
        <v>42278</v>
      </c>
      <c r="B190" s="123">
        <v>15570</v>
      </c>
      <c r="C190" s="123">
        <v>18800</v>
      </c>
      <c r="D190" s="123"/>
      <c r="E190" s="123"/>
      <c r="F190" s="123">
        <v>2330</v>
      </c>
      <c r="G190" s="123"/>
      <c r="H190" s="123"/>
      <c r="I190" s="123"/>
      <c r="J190" s="123"/>
      <c r="K190" s="123">
        <v>810</v>
      </c>
      <c r="L190" s="123">
        <v>3490</v>
      </c>
      <c r="M190" s="160"/>
      <c r="N190" s="123"/>
      <c r="O190" s="123"/>
      <c r="P190" s="123">
        <v>12390</v>
      </c>
      <c r="Q190" s="123"/>
      <c r="R190" s="123">
        <v>11400</v>
      </c>
      <c r="S190" s="124"/>
      <c r="T190" s="160">
        <v>72300</v>
      </c>
      <c r="U190" s="123">
        <v>14020</v>
      </c>
      <c r="V190" s="123">
        <v>960</v>
      </c>
      <c r="W190" s="160">
        <v>5600</v>
      </c>
      <c r="X190" s="160">
        <v>2120</v>
      </c>
      <c r="Y190" s="160">
        <v>2830</v>
      </c>
      <c r="Z190" s="123">
        <f t="shared" si="2"/>
        <v>162620</v>
      </c>
    </row>
    <row r="191" spans="1:26" x14ac:dyDescent="0.5">
      <c r="A191" s="136">
        <v>42309</v>
      </c>
      <c r="B191" s="123">
        <v>14110</v>
      </c>
      <c r="C191" s="123">
        <v>18140</v>
      </c>
      <c r="D191" s="123"/>
      <c r="E191" s="123"/>
      <c r="F191" s="123">
        <v>2200</v>
      </c>
      <c r="G191" s="123"/>
      <c r="H191" s="123"/>
      <c r="I191" s="123"/>
      <c r="J191" s="123"/>
      <c r="K191" s="123">
        <v>760</v>
      </c>
      <c r="L191" s="123">
        <v>4520</v>
      </c>
      <c r="M191" s="160"/>
      <c r="N191" s="123"/>
      <c r="O191" s="123">
        <v>10560</v>
      </c>
      <c r="P191" s="123">
        <v>12290</v>
      </c>
      <c r="Q191" s="123">
        <v>5100</v>
      </c>
      <c r="R191" s="123">
        <v>11320</v>
      </c>
      <c r="S191" s="124"/>
      <c r="T191" s="160">
        <v>74620</v>
      </c>
      <c r="U191" s="123">
        <v>13910</v>
      </c>
      <c r="V191" s="123">
        <v>1000</v>
      </c>
      <c r="W191" s="160">
        <v>5190</v>
      </c>
      <c r="X191" s="160">
        <v>23810</v>
      </c>
      <c r="Y191" s="160">
        <v>3120</v>
      </c>
      <c r="Z191" s="123">
        <f t="shared" si="2"/>
        <v>200650</v>
      </c>
    </row>
    <row r="192" spans="1:26" x14ac:dyDescent="0.5">
      <c r="A192" s="136">
        <v>42370</v>
      </c>
      <c r="B192" s="123">
        <v>11680</v>
      </c>
      <c r="C192" s="123">
        <v>18870</v>
      </c>
      <c r="D192" s="123"/>
      <c r="E192" s="123"/>
      <c r="F192" s="123">
        <v>1970</v>
      </c>
      <c r="G192" s="123"/>
      <c r="H192" s="123"/>
      <c r="I192" s="123"/>
      <c r="J192" s="123"/>
      <c r="K192" s="123">
        <v>750</v>
      </c>
      <c r="L192" s="123">
        <v>7590</v>
      </c>
      <c r="M192" s="160"/>
      <c r="N192" s="123"/>
      <c r="O192" s="123">
        <v>8490</v>
      </c>
      <c r="P192" s="123">
        <v>12110</v>
      </c>
      <c r="Q192" s="123"/>
      <c r="R192" s="123">
        <v>11130</v>
      </c>
      <c r="S192" s="124"/>
      <c r="T192" s="160">
        <v>72380</v>
      </c>
      <c r="U192" s="123">
        <v>13090</v>
      </c>
      <c r="V192" s="123">
        <v>940</v>
      </c>
      <c r="W192" s="160">
        <v>4290</v>
      </c>
      <c r="X192" s="160">
        <v>11580</v>
      </c>
      <c r="Y192" s="160">
        <v>2620</v>
      </c>
      <c r="Z192" s="123">
        <f t="shared" si="2"/>
        <v>177490</v>
      </c>
    </row>
    <row r="193" spans="1:26" x14ac:dyDescent="0.5">
      <c r="A193" s="136">
        <v>42401</v>
      </c>
      <c r="B193" s="123">
        <v>10400</v>
      </c>
      <c r="C193" s="123">
        <v>19010</v>
      </c>
      <c r="D193" s="123"/>
      <c r="E193" s="123"/>
      <c r="F193" s="123">
        <v>1910</v>
      </c>
      <c r="G193" s="123"/>
      <c r="H193" s="123"/>
      <c r="I193" s="123"/>
      <c r="J193" s="123"/>
      <c r="K193" s="123">
        <v>690</v>
      </c>
      <c r="L193" s="123">
        <v>3820</v>
      </c>
      <c r="M193" s="160"/>
      <c r="N193" s="123"/>
      <c r="O193" s="123">
        <v>750</v>
      </c>
      <c r="P193" s="123">
        <v>11890</v>
      </c>
      <c r="Q193" s="123"/>
      <c r="R193" s="123">
        <v>12070</v>
      </c>
      <c r="S193" s="124"/>
      <c r="T193" s="160">
        <v>70750</v>
      </c>
      <c r="U193" s="123">
        <v>14950</v>
      </c>
      <c r="V193" s="123">
        <v>1020</v>
      </c>
      <c r="W193" s="160">
        <v>4550</v>
      </c>
      <c r="X193" s="160">
        <v>8130</v>
      </c>
      <c r="Y193" s="160">
        <v>3080</v>
      </c>
      <c r="Z193" s="123">
        <f t="shared" si="2"/>
        <v>163020</v>
      </c>
    </row>
    <row r="194" spans="1:26" x14ac:dyDescent="0.5">
      <c r="A194" s="136">
        <v>42430</v>
      </c>
      <c r="B194" s="123">
        <v>9940</v>
      </c>
      <c r="C194" s="123">
        <v>19890</v>
      </c>
      <c r="D194" s="123"/>
      <c r="E194" s="123"/>
      <c r="F194" s="123">
        <v>1960</v>
      </c>
      <c r="G194" s="123"/>
      <c r="H194" s="123"/>
      <c r="I194" s="123"/>
      <c r="J194" s="123"/>
      <c r="K194" s="123">
        <v>670</v>
      </c>
      <c r="L194" s="123">
        <v>3230</v>
      </c>
      <c r="M194" s="160"/>
      <c r="N194" s="123"/>
      <c r="O194" s="123">
        <v>3410</v>
      </c>
      <c r="P194" s="123">
        <v>11950</v>
      </c>
      <c r="Q194" s="123"/>
      <c r="R194" s="123">
        <v>11440</v>
      </c>
      <c r="S194" s="124"/>
      <c r="T194" s="160">
        <v>21290</v>
      </c>
      <c r="U194" s="123">
        <v>15330</v>
      </c>
      <c r="V194" s="123">
        <v>980</v>
      </c>
      <c r="W194" s="160">
        <v>4420</v>
      </c>
      <c r="X194" s="160">
        <v>7060</v>
      </c>
      <c r="Y194" s="160">
        <v>3090</v>
      </c>
      <c r="Z194" s="123">
        <f t="shared" ref="Z194:Z257" si="3">SUM(B194:Y194)</f>
        <v>114660</v>
      </c>
    </row>
    <row r="195" spans="1:26" x14ac:dyDescent="0.5">
      <c r="A195" s="136">
        <v>42461</v>
      </c>
      <c r="B195" s="123">
        <v>8050</v>
      </c>
      <c r="C195" s="123">
        <v>20640</v>
      </c>
      <c r="D195" s="123"/>
      <c r="E195" s="123"/>
      <c r="F195" s="123">
        <v>2050</v>
      </c>
      <c r="G195" s="123"/>
      <c r="H195" s="123"/>
      <c r="I195" s="123"/>
      <c r="J195" s="123"/>
      <c r="K195" s="123">
        <v>630</v>
      </c>
      <c r="L195" s="123">
        <v>3160</v>
      </c>
      <c r="M195" s="160"/>
      <c r="N195" s="123"/>
      <c r="O195" s="123">
        <v>2920</v>
      </c>
      <c r="P195" s="123"/>
      <c r="Q195" s="123"/>
      <c r="R195" s="123">
        <v>10560</v>
      </c>
      <c r="S195" s="124"/>
      <c r="T195" s="160">
        <v>20610</v>
      </c>
      <c r="U195" s="123">
        <v>6230</v>
      </c>
      <c r="V195" s="123">
        <v>1000</v>
      </c>
      <c r="W195" s="160">
        <v>4340</v>
      </c>
      <c r="X195" s="160">
        <v>6400</v>
      </c>
      <c r="Y195" s="160">
        <v>3010</v>
      </c>
      <c r="Z195" s="123">
        <f t="shared" si="3"/>
        <v>89600</v>
      </c>
    </row>
    <row r="196" spans="1:26" x14ac:dyDescent="0.5">
      <c r="A196" s="136">
        <v>42491</v>
      </c>
      <c r="B196" s="123">
        <v>9190</v>
      </c>
      <c r="C196" s="123">
        <v>18790</v>
      </c>
      <c r="D196" s="123"/>
      <c r="E196" s="123"/>
      <c r="F196" s="123">
        <v>1860</v>
      </c>
      <c r="G196" s="123"/>
      <c r="H196" s="123"/>
      <c r="I196" s="123"/>
      <c r="J196" s="123"/>
      <c r="K196" s="123">
        <v>670</v>
      </c>
      <c r="L196" s="123">
        <v>3170</v>
      </c>
      <c r="M196" s="160"/>
      <c r="N196" s="123"/>
      <c r="O196" s="123"/>
      <c r="P196" s="123">
        <v>14720</v>
      </c>
      <c r="Q196" s="123"/>
      <c r="R196" s="123">
        <v>10550</v>
      </c>
      <c r="S196" s="124"/>
      <c r="T196" s="160">
        <v>20360</v>
      </c>
      <c r="U196" s="123">
        <v>20390</v>
      </c>
      <c r="V196" s="123">
        <v>950</v>
      </c>
      <c r="W196" s="160">
        <v>3330</v>
      </c>
      <c r="X196" s="160">
        <v>7420</v>
      </c>
      <c r="Y196" s="160">
        <v>3000</v>
      </c>
      <c r="Z196" s="123">
        <f t="shared" si="3"/>
        <v>114400</v>
      </c>
    </row>
    <row r="197" spans="1:26" x14ac:dyDescent="0.5">
      <c r="A197" s="136">
        <v>42522</v>
      </c>
      <c r="B197" s="123">
        <v>8260</v>
      </c>
      <c r="C197" s="123">
        <v>17900</v>
      </c>
      <c r="D197" s="123"/>
      <c r="E197" s="123"/>
      <c r="F197" s="123">
        <v>840</v>
      </c>
      <c r="G197" s="123"/>
      <c r="H197" s="123"/>
      <c r="I197" s="123"/>
      <c r="J197" s="123"/>
      <c r="K197" s="123">
        <v>1060</v>
      </c>
      <c r="L197" s="123">
        <v>3040</v>
      </c>
      <c r="M197" s="160"/>
      <c r="N197" s="123"/>
      <c r="O197" s="123"/>
      <c r="P197" s="123">
        <v>12810</v>
      </c>
      <c r="Q197" s="123"/>
      <c r="R197" s="123">
        <v>10260</v>
      </c>
      <c r="S197" s="124"/>
      <c r="T197" s="160">
        <v>20070</v>
      </c>
      <c r="U197" s="123"/>
      <c r="V197" s="123">
        <v>930</v>
      </c>
      <c r="W197" s="160">
        <v>3270</v>
      </c>
      <c r="X197" s="160">
        <v>7230</v>
      </c>
      <c r="Y197" s="160">
        <v>3010</v>
      </c>
      <c r="Z197" s="123">
        <f t="shared" si="3"/>
        <v>88680</v>
      </c>
    </row>
    <row r="198" spans="1:26" x14ac:dyDescent="0.5">
      <c r="A198" s="136">
        <v>42552</v>
      </c>
      <c r="B198" s="123">
        <v>7960</v>
      </c>
      <c r="C198" s="123">
        <v>17530</v>
      </c>
      <c r="D198" s="123"/>
      <c r="E198" s="123"/>
      <c r="F198" s="123">
        <v>1810</v>
      </c>
      <c r="G198" s="123"/>
      <c r="H198" s="123"/>
      <c r="I198" s="123"/>
      <c r="J198" s="123"/>
      <c r="K198" s="123">
        <v>740</v>
      </c>
      <c r="L198" s="123">
        <v>3020</v>
      </c>
      <c r="M198" s="160"/>
      <c r="N198" s="123"/>
      <c r="O198" s="123"/>
      <c r="P198" s="123">
        <v>12030</v>
      </c>
      <c r="Q198" s="123"/>
      <c r="R198" s="123">
        <v>10360</v>
      </c>
      <c r="S198" s="124"/>
      <c r="T198" s="160">
        <v>18780</v>
      </c>
      <c r="U198" s="123">
        <v>3690</v>
      </c>
      <c r="V198" s="123">
        <v>940</v>
      </c>
      <c r="W198" s="160">
        <v>3090</v>
      </c>
      <c r="X198" s="160">
        <v>6410</v>
      </c>
      <c r="Y198" s="160">
        <v>3010</v>
      </c>
      <c r="Z198" s="123">
        <f t="shared" si="3"/>
        <v>89370</v>
      </c>
    </row>
    <row r="199" spans="1:26" x14ac:dyDescent="0.5">
      <c r="A199" s="136">
        <v>42583</v>
      </c>
      <c r="B199" s="123">
        <v>7380</v>
      </c>
      <c r="C199" s="123">
        <v>17570</v>
      </c>
      <c r="D199" s="123"/>
      <c r="E199" s="123"/>
      <c r="F199" s="123">
        <v>1760</v>
      </c>
      <c r="G199" s="123"/>
      <c r="H199" s="123"/>
      <c r="I199" s="123"/>
      <c r="J199" s="123"/>
      <c r="K199" s="123">
        <v>640</v>
      </c>
      <c r="L199" s="123">
        <v>3390</v>
      </c>
      <c r="M199" s="160"/>
      <c r="N199" s="123"/>
      <c r="O199" s="123"/>
      <c r="P199" s="123">
        <v>11680</v>
      </c>
      <c r="Q199" s="123"/>
      <c r="R199" s="123">
        <v>10250</v>
      </c>
      <c r="S199" s="124"/>
      <c r="T199" s="160">
        <v>18300</v>
      </c>
      <c r="U199" s="123">
        <v>9870</v>
      </c>
      <c r="V199" s="123">
        <v>940</v>
      </c>
      <c r="W199" s="160">
        <v>5540</v>
      </c>
      <c r="X199" s="160">
        <v>4570</v>
      </c>
      <c r="Y199" s="160">
        <v>2690</v>
      </c>
      <c r="Z199" s="123">
        <f t="shared" si="3"/>
        <v>94580</v>
      </c>
    </row>
    <row r="200" spans="1:26" x14ac:dyDescent="0.5">
      <c r="A200" s="136">
        <v>42614</v>
      </c>
      <c r="B200" s="123">
        <v>6420</v>
      </c>
      <c r="C200" s="123">
        <v>18130</v>
      </c>
      <c r="D200" s="123"/>
      <c r="E200" s="123"/>
      <c r="F200" s="123">
        <v>1740</v>
      </c>
      <c r="G200" s="123"/>
      <c r="H200" s="123"/>
      <c r="I200" s="123"/>
      <c r="J200" s="123"/>
      <c r="K200" s="123">
        <v>620</v>
      </c>
      <c r="L200" s="123">
        <v>3450</v>
      </c>
      <c r="M200" s="160"/>
      <c r="N200" s="123"/>
      <c r="O200" s="123"/>
      <c r="P200" s="123">
        <v>11500</v>
      </c>
      <c r="Q200" s="123"/>
      <c r="R200" s="123">
        <v>11470</v>
      </c>
      <c r="S200" s="124"/>
      <c r="T200" s="160">
        <v>17760</v>
      </c>
      <c r="U200" s="123">
        <v>7160</v>
      </c>
      <c r="V200" s="123">
        <v>840</v>
      </c>
      <c r="W200" s="160">
        <v>3700</v>
      </c>
      <c r="X200" s="160"/>
      <c r="Y200" s="160">
        <v>3240</v>
      </c>
      <c r="Z200" s="123">
        <f t="shared" si="3"/>
        <v>86030</v>
      </c>
    </row>
    <row r="201" spans="1:26" x14ac:dyDescent="0.5">
      <c r="A201" s="136">
        <v>42675</v>
      </c>
      <c r="B201" s="123">
        <v>5110</v>
      </c>
      <c r="C201" s="123">
        <v>10460</v>
      </c>
      <c r="D201" s="123"/>
      <c r="E201" s="123"/>
      <c r="F201" s="123">
        <v>1740</v>
      </c>
      <c r="G201" s="123"/>
      <c r="H201" s="123"/>
      <c r="I201" s="123"/>
      <c r="J201" s="123"/>
      <c r="K201" s="123">
        <v>610</v>
      </c>
      <c r="L201" s="123">
        <v>2730</v>
      </c>
      <c r="M201" s="160"/>
      <c r="N201" s="123"/>
      <c r="O201" s="123"/>
      <c r="P201" s="123">
        <v>10950</v>
      </c>
      <c r="Q201" s="123"/>
      <c r="R201" s="123">
        <v>10030</v>
      </c>
      <c r="S201" s="124"/>
      <c r="T201" s="160">
        <v>1740</v>
      </c>
      <c r="U201" s="123">
        <v>7520</v>
      </c>
      <c r="V201" s="123">
        <v>790</v>
      </c>
      <c r="W201" s="160">
        <v>2330</v>
      </c>
      <c r="X201" s="160">
        <v>24120</v>
      </c>
      <c r="Y201" s="160">
        <v>2490</v>
      </c>
      <c r="Z201" s="123">
        <f t="shared" si="3"/>
        <v>80620</v>
      </c>
    </row>
    <row r="202" spans="1:26" x14ac:dyDescent="0.5">
      <c r="A202" s="136">
        <v>42705</v>
      </c>
      <c r="B202" s="123">
        <v>2720</v>
      </c>
      <c r="C202" s="123">
        <v>10930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620</v>
      </c>
      <c r="L202" s="123">
        <v>3130</v>
      </c>
      <c r="M202" s="160"/>
      <c r="N202" s="123"/>
      <c r="O202" s="123"/>
      <c r="P202" s="123">
        <v>10500</v>
      </c>
      <c r="Q202" s="123"/>
      <c r="R202" s="123">
        <v>9670</v>
      </c>
      <c r="S202" s="124"/>
      <c r="T202" s="160">
        <v>16330</v>
      </c>
      <c r="U202" s="123">
        <v>4030</v>
      </c>
      <c r="V202" s="123">
        <v>880</v>
      </c>
      <c r="W202" s="160">
        <v>2730</v>
      </c>
      <c r="X202" s="160">
        <v>22710</v>
      </c>
      <c r="Y202" s="160">
        <v>2820</v>
      </c>
      <c r="Z202" s="123">
        <f t="shared" si="3"/>
        <v>88830</v>
      </c>
    </row>
    <row r="203" spans="1:26" x14ac:dyDescent="0.5">
      <c r="A203" s="136">
        <v>42736</v>
      </c>
      <c r="B203" s="123">
        <v>2110</v>
      </c>
      <c r="C203" s="123">
        <v>8970</v>
      </c>
      <c r="D203" s="123"/>
      <c r="E203" s="123"/>
      <c r="F203" s="123">
        <v>1710</v>
      </c>
      <c r="G203" s="123"/>
      <c r="H203" s="123"/>
      <c r="I203" s="123"/>
      <c r="J203" s="123"/>
      <c r="K203" s="123">
        <v>680</v>
      </c>
      <c r="L203" s="123">
        <v>3030</v>
      </c>
      <c r="M203" s="160"/>
      <c r="N203" s="123"/>
      <c r="O203" s="123"/>
      <c r="P203" s="123">
        <v>10550</v>
      </c>
      <c r="Q203" s="123"/>
      <c r="R203" s="123"/>
      <c r="S203" s="124"/>
      <c r="T203" s="160">
        <v>15880</v>
      </c>
      <c r="U203" s="123">
        <v>3860</v>
      </c>
      <c r="V203" s="123">
        <v>960</v>
      </c>
      <c r="W203" s="160">
        <v>3300</v>
      </c>
      <c r="X203" s="160">
        <v>20610</v>
      </c>
      <c r="Y203" s="160">
        <v>2820</v>
      </c>
      <c r="Z203" s="123">
        <f t="shared" si="3"/>
        <v>74480</v>
      </c>
    </row>
    <row r="204" spans="1:26" x14ac:dyDescent="0.5">
      <c r="A204" s="136">
        <v>42767</v>
      </c>
      <c r="B204" s="123">
        <v>2130</v>
      </c>
      <c r="C204" s="123">
        <v>5570</v>
      </c>
      <c r="D204" s="123"/>
      <c r="E204" s="123"/>
      <c r="F204" s="123">
        <v>1660</v>
      </c>
      <c r="G204" s="123"/>
      <c r="H204" s="123"/>
      <c r="I204" s="123"/>
      <c r="J204" s="123"/>
      <c r="K204" s="123">
        <v>590</v>
      </c>
      <c r="L204" s="123">
        <v>3020</v>
      </c>
      <c r="M204" s="160"/>
      <c r="N204" s="123"/>
      <c r="O204" s="123">
        <v>15900</v>
      </c>
      <c r="P204" s="123">
        <v>10910</v>
      </c>
      <c r="Q204" s="123"/>
      <c r="R204" s="123"/>
      <c r="S204" s="124"/>
      <c r="T204" s="160">
        <v>16050</v>
      </c>
      <c r="U204" s="123">
        <v>3850</v>
      </c>
      <c r="V204" s="123">
        <v>1190</v>
      </c>
      <c r="W204" s="160">
        <v>4630</v>
      </c>
      <c r="X204" s="160">
        <v>19470</v>
      </c>
      <c r="Y204" s="160">
        <v>2530</v>
      </c>
      <c r="Z204" s="123">
        <f t="shared" si="3"/>
        <v>87500</v>
      </c>
    </row>
    <row r="205" spans="1:26" x14ac:dyDescent="0.5">
      <c r="A205" s="136">
        <v>42795</v>
      </c>
      <c r="B205" s="123">
        <v>1900</v>
      </c>
      <c r="C205" s="123">
        <v>5010</v>
      </c>
      <c r="D205" s="123"/>
      <c r="E205" s="123"/>
      <c r="F205" s="123">
        <v>1680</v>
      </c>
      <c r="G205" s="123"/>
      <c r="H205" s="123"/>
      <c r="I205" s="123"/>
      <c r="J205" s="123"/>
      <c r="K205" s="123">
        <v>690</v>
      </c>
      <c r="L205" s="123">
        <v>3230</v>
      </c>
      <c r="M205" s="160"/>
      <c r="N205" s="123"/>
      <c r="O205" s="123">
        <v>11440</v>
      </c>
      <c r="P205" s="123">
        <v>11550</v>
      </c>
      <c r="Q205" s="123"/>
      <c r="R205" s="123"/>
      <c r="S205" s="124"/>
      <c r="T205" s="160">
        <v>16250</v>
      </c>
      <c r="U205" s="123">
        <v>9070</v>
      </c>
      <c r="V205" s="123">
        <v>1210</v>
      </c>
      <c r="W205" s="160">
        <v>4990</v>
      </c>
      <c r="X205" s="160">
        <v>19610</v>
      </c>
      <c r="Y205" s="160">
        <v>2640</v>
      </c>
      <c r="Z205" s="123">
        <f t="shared" si="3"/>
        <v>89270</v>
      </c>
    </row>
    <row r="206" spans="1:26" x14ac:dyDescent="0.5">
      <c r="A206" s="136">
        <v>42826</v>
      </c>
      <c r="B206" s="123">
        <v>17500</v>
      </c>
      <c r="C206" s="123">
        <v>13600</v>
      </c>
      <c r="D206" s="123"/>
      <c r="E206" s="123"/>
      <c r="F206" s="123">
        <v>1700</v>
      </c>
      <c r="G206" s="123"/>
      <c r="H206" s="123"/>
      <c r="I206" s="123"/>
      <c r="J206" s="123"/>
      <c r="K206" s="123">
        <v>680</v>
      </c>
      <c r="L206" s="123">
        <v>3220</v>
      </c>
      <c r="M206" s="160"/>
      <c r="N206" s="123"/>
      <c r="O206" s="123">
        <v>8660</v>
      </c>
      <c r="P206" s="123">
        <v>12780</v>
      </c>
      <c r="Q206" s="123"/>
      <c r="R206" s="123">
        <v>13370</v>
      </c>
      <c r="S206" s="124"/>
      <c r="T206" s="160">
        <v>17590</v>
      </c>
      <c r="U206" s="123">
        <v>8540</v>
      </c>
      <c r="V206" s="123">
        <v>1160</v>
      </c>
      <c r="W206" s="160">
        <v>4850</v>
      </c>
      <c r="X206" s="160">
        <v>32480</v>
      </c>
      <c r="Y206" s="160">
        <v>2610</v>
      </c>
      <c r="Z206" s="123">
        <f t="shared" si="3"/>
        <v>138740</v>
      </c>
    </row>
    <row r="207" spans="1:26" x14ac:dyDescent="0.5">
      <c r="A207" s="136">
        <v>42856</v>
      </c>
      <c r="B207" s="123">
        <v>14640</v>
      </c>
      <c r="C207" s="123">
        <v>10980</v>
      </c>
      <c r="D207" s="123"/>
      <c r="E207" s="123"/>
      <c r="F207" s="123">
        <v>3700</v>
      </c>
      <c r="G207" s="123"/>
      <c r="H207" s="123"/>
      <c r="I207" s="123"/>
      <c r="J207" s="123"/>
      <c r="K207" s="123">
        <v>660</v>
      </c>
      <c r="L207" s="123">
        <v>3300</v>
      </c>
      <c r="M207" s="160"/>
      <c r="N207" s="123"/>
      <c r="O207" s="123">
        <v>9180</v>
      </c>
      <c r="P207" s="123">
        <v>13780</v>
      </c>
      <c r="Q207" s="123"/>
      <c r="R207" s="123">
        <v>14270</v>
      </c>
      <c r="S207" s="124"/>
      <c r="T207" s="160">
        <v>2088</v>
      </c>
      <c r="U207" s="123">
        <v>8530</v>
      </c>
      <c r="V207" s="123">
        <v>1050</v>
      </c>
      <c r="W207" s="160">
        <v>4840</v>
      </c>
      <c r="X207" s="160">
        <v>32700</v>
      </c>
      <c r="Y207" s="160">
        <v>2640</v>
      </c>
      <c r="Z207" s="123">
        <f t="shared" si="3"/>
        <v>122358</v>
      </c>
    </row>
    <row r="208" spans="1:26" x14ac:dyDescent="0.5">
      <c r="A208" s="136">
        <v>42887</v>
      </c>
      <c r="B208" s="123">
        <v>12250</v>
      </c>
      <c r="C208" s="123">
        <v>16540</v>
      </c>
      <c r="D208" s="123"/>
      <c r="E208" s="123"/>
      <c r="F208" s="123">
        <v>1640</v>
      </c>
      <c r="G208" s="123"/>
      <c r="H208" s="123"/>
      <c r="I208" s="123"/>
      <c r="J208" s="123"/>
      <c r="K208" s="123">
        <v>660</v>
      </c>
      <c r="L208" s="123"/>
      <c r="M208" s="160"/>
      <c r="N208" s="123"/>
      <c r="O208" s="123">
        <v>8980</v>
      </c>
      <c r="P208" s="123">
        <v>15580</v>
      </c>
      <c r="Q208" s="123"/>
      <c r="R208" s="123">
        <v>14160</v>
      </c>
      <c r="S208" s="124"/>
      <c r="T208" s="160">
        <v>23240</v>
      </c>
      <c r="U208" s="123">
        <v>9050</v>
      </c>
      <c r="V208" s="123">
        <v>1050</v>
      </c>
      <c r="W208" s="160">
        <v>6070</v>
      </c>
      <c r="X208" s="160">
        <v>39280</v>
      </c>
      <c r="Y208" s="160">
        <v>2660</v>
      </c>
      <c r="Z208" s="123">
        <f t="shared" si="3"/>
        <v>151160</v>
      </c>
    </row>
    <row r="209" spans="1:26" x14ac:dyDescent="0.5">
      <c r="A209" s="136">
        <v>42917</v>
      </c>
      <c r="B209" s="123">
        <v>12030</v>
      </c>
      <c r="C209" s="123">
        <v>16110</v>
      </c>
      <c r="D209" s="123"/>
      <c r="E209" s="123"/>
      <c r="F209" s="123">
        <v>1130</v>
      </c>
      <c r="G209" s="123"/>
      <c r="H209" s="123"/>
      <c r="I209" s="123"/>
      <c r="J209" s="123"/>
      <c r="K209" s="123">
        <v>970</v>
      </c>
      <c r="L209" s="123">
        <v>1980</v>
      </c>
      <c r="M209" s="160"/>
      <c r="N209" s="123"/>
      <c r="O209" s="123">
        <v>8880</v>
      </c>
      <c r="P209" s="123">
        <v>16000</v>
      </c>
      <c r="Q209" s="123"/>
      <c r="R209" s="123">
        <v>13870</v>
      </c>
      <c r="S209" s="124"/>
      <c r="T209" s="160">
        <v>23280</v>
      </c>
      <c r="U209" s="123">
        <v>8780</v>
      </c>
      <c r="V209" s="123"/>
      <c r="W209" s="160">
        <v>6280</v>
      </c>
      <c r="X209" s="160">
        <v>28610</v>
      </c>
      <c r="Y209" s="160">
        <v>2640</v>
      </c>
      <c r="Z209" s="123">
        <f t="shared" si="3"/>
        <v>140560</v>
      </c>
    </row>
    <row r="210" spans="1:26" x14ac:dyDescent="0.5">
      <c r="A210" s="136">
        <v>42948</v>
      </c>
      <c r="B210" s="123">
        <v>11680</v>
      </c>
      <c r="C210" s="123">
        <v>15920</v>
      </c>
      <c r="D210" s="123"/>
      <c r="E210" s="123"/>
      <c r="F210" s="123">
        <v>1840</v>
      </c>
      <c r="G210" s="123"/>
      <c r="H210" s="123"/>
      <c r="I210" s="123"/>
      <c r="J210" s="123"/>
      <c r="K210" s="123">
        <v>870</v>
      </c>
      <c r="L210" s="123"/>
      <c r="M210" s="160"/>
      <c r="N210" s="123"/>
      <c r="O210" s="123">
        <v>8670</v>
      </c>
      <c r="P210" s="123">
        <v>16900</v>
      </c>
      <c r="Q210" s="123"/>
      <c r="R210" s="123">
        <v>14020</v>
      </c>
      <c r="S210" s="124"/>
      <c r="T210" s="160">
        <v>21690</v>
      </c>
      <c r="U210" s="123">
        <v>8670</v>
      </c>
      <c r="V210" s="123">
        <v>1350</v>
      </c>
      <c r="W210" s="160">
        <v>6290</v>
      </c>
      <c r="X210" s="160">
        <v>30210</v>
      </c>
      <c r="Y210" s="160">
        <v>2670</v>
      </c>
      <c r="Z210" s="123">
        <f t="shared" si="3"/>
        <v>140780</v>
      </c>
    </row>
    <row r="211" spans="1:26" x14ac:dyDescent="0.5">
      <c r="A211" s="136">
        <v>42979</v>
      </c>
      <c r="B211" s="123">
        <v>13290</v>
      </c>
      <c r="C211" s="123">
        <v>15340</v>
      </c>
      <c r="D211" s="123"/>
      <c r="E211" s="123"/>
      <c r="F211" s="123"/>
      <c r="G211" s="123"/>
      <c r="H211" s="123"/>
      <c r="I211" s="123"/>
      <c r="J211" s="123"/>
      <c r="K211" s="123">
        <v>910</v>
      </c>
      <c r="L211" s="123"/>
      <c r="M211" s="160"/>
      <c r="N211" s="123"/>
      <c r="O211" s="123">
        <v>8950</v>
      </c>
      <c r="P211" s="123">
        <v>16760</v>
      </c>
      <c r="Q211" s="123"/>
      <c r="R211" s="123">
        <v>15050</v>
      </c>
      <c r="S211" s="124"/>
      <c r="T211" s="160">
        <v>19280</v>
      </c>
      <c r="U211" s="123"/>
      <c r="V211" s="123">
        <v>1180</v>
      </c>
      <c r="W211" s="160">
        <v>5860</v>
      </c>
      <c r="X211" s="160">
        <v>26330</v>
      </c>
      <c r="Y211" s="160">
        <v>2500</v>
      </c>
      <c r="Z211" s="123">
        <f t="shared" si="3"/>
        <v>125450</v>
      </c>
    </row>
    <row r="212" spans="1:26" x14ac:dyDescent="0.5">
      <c r="A212" s="136">
        <v>43009</v>
      </c>
      <c r="B212" s="123">
        <v>15330</v>
      </c>
      <c r="C212" s="123">
        <v>17850</v>
      </c>
      <c r="D212" s="123"/>
      <c r="E212" s="123"/>
      <c r="F212" s="123"/>
      <c r="G212" s="123"/>
      <c r="H212" s="123"/>
      <c r="I212" s="123"/>
      <c r="J212" s="123"/>
      <c r="K212" s="123">
        <v>980</v>
      </c>
      <c r="L212" s="123">
        <v>1490</v>
      </c>
      <c r="M212" s="160"/>
      <c r="N212" s="123"/>
      <c r="O212" s="123">
        <v>9320</v>
      </c>
      <c r="P212" s="123">
        <v>17740</v>
      </c>
      <c r="Q212" s="123"/>
      <c r="R212" s="123">
        <v>14120</v>
      </c>
      <c r="S212" s="124"/>
      <c r="T212" s="160">
        <v>21820</v>
      </c>
      <c r="U212" s="123">
        <v>30640</v>
      </c>
      <c r="V212" s="123">
        <v>1390</v>
      </c>
      <c r="W212" s="160">
        <v>4160</v>
      </c>
      <c r="X212" s="160">
        <v>7620</v>
      </c>
      <c r="Y212" s="160">
        <v>2760</v>
      </c>
      <c r="Z212" s="123">
        <f t="shared" si="3"/>
        <v>145220</v>
      </c>
    </row>
    <row r="213" spans="1:26" x14ac:dyDescent="0.5">
      <c r="A213" s="136">
        <v>43040</v>
      </c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60"/>
      <c r="N213" s="123"/>
      <c r="O213" s="123"/>
      <c r="P213" s="123"/>
      <c r="Q213" s="123"/>
      <c r="R213" s="123"/>
      <c r="S213" s="124"/>
      <c r="T213" s="160"/>
      <c r="U213" s="123"/>
      <c r="V213" s="123"/>
      <c r="W213" s="160"/>
      <c r="X213" s="160"/>
      <c r="Y213" s="160"/>
      <c r="Z213" s="123">
        <f t="shared" si="3"/>
        <v>0</v>
      </c>
    </row>
    <row r="214" spans="1:26" x14ac:dyDescent="0.5">
      <c r="A214" s="136">
        <v>43070</v>
      </c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60"/>
      <c r="N214" s="123"/>
      <c r="O214" s="123"/>
      <c r="P214" s="123"/>
      <c r="Q214" s="123"/>
      <c r="R214" s="123"/>
      <c r="S214" s="124"/>
      <c r="T214" s="160"/>
      <c r="U214" s="123"/>
      <c r="V214" s="123"/>
      <c r="W214" s="160"/>
      <c r="X214" s="160"/>
      <c r="Y214" s="160"/>
      <c r="Z214" s="123">
        <f t="shared" si="3"/>
        <v>0</v>
      </c>
    </row>
    <row r="215" spans="1:26" x14ac:dyDescent="0.5">
      <c r="A215" s="136">
        <v>43101</v>
      </c>
      <c r="B215" s="123">
        <v>10140</v>
      </c>
      <c r="C215" s="123">
        <v>13680</v>
      </c>
      <c r="D215" s="123"/>
      <c r="E215" s="123"/>
      <c r="F215" s="123">
        <v>11760</v>
      </c>
      <c r="G215" s="123"/>
      <c r="H215" s="123"/>
      <c r="I215" s="123"/>
      <c r="J215" s="123"/>
      <c r="K215" s="123">
        <v>1300</v>
      </c>
      <c r="L215" s="123">
        <v>1990</v>
      </c>
      <c r="M215" s="160"/>
      <c r="N215" s="123"/>
      <c r="O215" s="123"/>
      <c r="P215" s="123"/>
      <c r="Q215" s="123"/>
      <c r="R215" s="123">
        <v>13400</v>
      </c>
      <c r="S215" s="124"/>
      <c r="T215" s="160"/>
      <c r="U215" s="123">
        <v>23240</v>
      </c>
      <c r="V215" s="123">
        <v>1260</v>
      </c>
      <c r="W215" s="160">
        <v>5740</v>
      </c>
      <c r="X215" s="160">
        <v>7720</v>
      </c>
      <c r="Y215" s="160">
        <v>3340</v>
      </c>
      <c r="Z215" s="123">
        <f t="shared" si="3"/>
        <v>93570</v>
      </c>
    </row>
    <row r="216" spans="1:26" x14ac:dyDescent="0.5">
      <c r="A216" s="136">
        <v>43132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60"/>
      <c r="N216" s="123"/>
      <c r="O216" s="123"/>
      <c r="P216" s="123"/>
      <c r="Q216" s="123"/>
      <c r="R216" s="123"/>
      <c r="S216" s="124"/>
      <c r="T216" s="160"/>
      <c r="U216" s="123"/>
      <c r="V216" s="123"/>
      <c r="W216" s="160"/>
      <c r="X216" s="160"/>
      <c r="Y216" s="160"/>
      <c r="Z216" s="123">
        <f t="shared" si="3"/>
        <v>0</v>
      </c>
    </row>
    <row r="217" spans="1:26" x14ac:dyDescent="0.5">
      <c r="A217" s="136">
        <v>43160</v>
      </c>
      <c r="B217" s="123">
        <v>11510</v>
      </c>
      <c r="C217" s="123">
        <v>13580</v>
      </c>
      <c r="D217" s="123"/>
      <c r="E217" s="123"/>
      <c r="F217" s="123">
        <v>3840</v>
      </c>
      <c r="G217" s="123"/>
      <c r="H217" s="123"/>
      <c r="I217" s="123"/>
      <c r="J217" s="123"/>
      <c r="K217" s="123">
        <v>5370</v>
      </c>
      <c r="L217" s="123">
        <v>740</v>
      </c>
      <c r="M217" s="160"/>
      <c r="N217" s="123"/>
      <c r="O217" s="123">
        <v>11580</v>
      </c>
      <c r="P217" s="123">
        <v>25720</v>
      </c>
      <c r="Q217" s="123"/>
      <c r="R217" s="123">
        <v>1370</v>
      </c>
      <c r="S217" s="124"/>
      <c r="T217" s="160">
        <v>29120</v>
      </c>
      <c r="U217" s="123">
        <v>2140</v>
      </c>
      <c r="V217" s="123">
        <v>1390</v>
      </c>
      <c r="W217" s="160">
        <v>2720</v>
      </c>
      <c r="X217" s="160">
        <v>14530</v>
      </c>
      <c r="Y217" s="160">
        <v>3860</v>
      </c>
      <c r="Z217" s="123">
        <f t="shared" si="3"/>
        <v>127470</v>
      </c>
    </row>
    <row r="218" spans="1:26" x14ac:dyDescent="0.5">
      <c r="A218" s="136">
        <v>43191</v>
      </c>
      <c r="B218" s="123">
        <v>9580</v>
      </c>
      <c r="C218" s="123">
        <v>14290</v>
      </c>
      <c r="D218" s="123"/>
      <c r="E218" s="123"/>
      <c r="F218" s="123">
        <v>4220</v>
      </c>
      <c r="G218" s="123"/>
      <c r="H218" s="123"/>
      <c r="I218" s="123"/>
      <c r="J218" s="123"/>
      <c r="K218" s="123">
        <v>920</v>
      </c>
      <c r="L218" s="123">
        <v>3460</v>
      </c>
      <c r="M218" s="160"/>
      <c r="N218" s="123"/>
      <c r="O218" s="123">
        <v>1070</v>
      </c>
      <c r="P218" s="123">
        <v>2160</v>
      </c>
      <c r="Q218" s="123"/>
      <c r="R218" s="123">
        <v>13280</v>
      </c>
      <c r="S218" s="124"/>
      <c r="T218" s="160">
        <v>26170</v>
      </c>
      <c r="U218" s="123">
        <v>24430</v>
      </c>
      <c r="V218" s="123">
        <v>1340</v>
      </c>
      <c r="W218" s="160">
        <v>6670</v>
      </c>
      <c r="X218" s="160">
        <v>10940</v>
      </c>
      <c r="Y218" s="160">
        <v>4100</v>
      </c>
      <c r="Z218" s="123">
        <f t="shared" si="3"/>
        <v>122630</v>
      </c>
    </row>
    <row r="219" spans="1:26" x14ac:dyDescent="0.5">
      <c r="A219" s="136">
        <v>43221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60"/>
      <c r="N219" s="123"/>
      <c r="O219" s="123"/>
      <c r="P219" s="123"/>
      <c r="Q219" s="123"/>
      <c r="R219" s="123"/>
      <c r="S219" s="124"/>
      <c r="T219" s="160"/>
      <c r="U219" s="123"/>
      <c r="V219" s="123"/>
      <c r="W219" s="160"/>
      <c r="X219" s="160"/>
      <c r="Y219" s="160"/>
      <c r="Z219" s="123">
        <f t="shared" si="3"/>
        <v>0</v>
      </c>
    </row>
    <row r="220" spans="1:26" x14ac:dyDescent="0.5">
      <c r="A220" s="136">
        <v>43252</v>
      </c>
      <c r="B220" s="123">
        <v>24500</v>
      </c>
      <c r="C220" s="123">
        <v>19100</v>
      </c>
      <c r="D220" s="123"/>
      <c r="E220" s="123"/>
      <c r="F220" s="123">
        <v>6080</v>
      </c>
      <c r="G220" s="123"/>
      <c r="H220" s="123"/>
      <c r="I220" s="123"/>
      <c r="J220" s="123"/>
      <c r="K220" s="123">
        <v>1900</v>
      </c>
      <c r="L220" s="123">
        <v>4750</v>
      </c>
      <c r="M220" s="160"/>
      <c r="N220" s="123"/>
      <c r="O220" s="123">
        <v>15200</v>
      </c>
      <c r="P220" s="123">
        <v>28300</v>
      </c>
      <c r="Q220" s="123"/>
      <c r="R220" s="123">
        <v>18000</v>
      </c>
      <c r="S220" s="124"/>
      <c r="T220" s="160">
        <v>24500</v>
      </c>
      <c r="U220" s="123">
        <v>10100</v>
      </c>
      <c r="V220" s="123">
        <v>3400</v>
      </c>
      <c r="W220" s="160">
        <v>11000</v>
      </c>
      <c r="X220" s="160">
        <v>23050</v>
      </c>
      <c r="Y220" s="160">
        <v>6200</v>
      </c>
      <c r="Z220" s="123">
        <f t="shared" si="3"/>
        <v>196080</v>
      </c>
    </row>
    <row r="221" spans="1:26" x14ac:dyDescent="0.5">
      <c r="A221" s="136">
        <v>43282</v>
      </c>
      <c r="B221" s="123">
        <v>20160</v>
      </c>
      <c r="C221" s="123">
        <v>13920</v>
      </c>
      <c r="D221" s="123"/>
      <c r="E221" s="123"/>
      <c r="F221" s="123">
        <v>2880</v>
      </c>
      <c r="G221" s="123"/>
      <c r="H221" s="123"/>
      <c r="I221" s="123"/>
      <c r="J221" s="123"/>
      <c r="K221" s="123">
        <v>6960</v>
      </c>
      <c r="L221" s="123">
        <v>6432</v>
      </c>
      <c r="M221" s="160"/>
      <c r="N221" s="123"/>
      <c r="O221" s="123">
        <v>12960</v>
      </c>
      <c r="P221" s="123">
        <v>3840</v>
      </c>
      <c r="Q221" s="123"/>
      <c r="R221" s="123">
        <v>17040</v>
      </c>
      <c r="S221" s="124"/>
      <c r="T221" s="160">
        <v>35520</v>
      </c>
      <c r="U221" s="123">
        <v>17759</v>
      </c>
      <c r="V221" s="123">
        <v>9600</v>
      </c>
      <c r="W221" s="160">
        <v>7680</v>
      </c>
      <c r="X221" s="160"/>
      <c r="Y221" s="160">
        <v>8640</v>
      </c>
      <c r="Z221" s="123">
        <f t="shared" si="3"/>
        <v>163391</v>
      </c>
    </row>
    <row r="222" spans="1:26" x14ac:dyDescent="0.5">
      <c r="A222" s="136">
        <v>43313</v>
      </c>
      <c r="B222" s="123">
        <v>20904</v>
      </c>
      <c r="C222" s="123">
        <v>15110</v>
      </c>
      <c r="D222" s="123"/>
      <c r="E222" s="123"/>
      <c r="F222" s="123">
        <v>5768</v>
      </c>
      <c r="G222" s="123"/>
      <c r="H222" s="123"/>
      <c r="I222" s="123"/>
      <c r="J222" s="123"/>
      <c r="K222" s="123">
        <v>6540</v>
      </c>
      <c r="L222" s="123">
        <v>5668</v>
      </c>
      <c r="M222" s="160"/>
      <c r="N222" s="123"/>
      <c r="O222" s="123">
        <v>13392</v>
      </c>
      <c r="P222" s="123">
        <v>7920</v>
      </c>
      <c r="Q222" s="123"/>
      <c r="R222" s="123">
        <v>17500</v>
      </c>
      <c r="S222" s="124"/>
      <c r="T222" s="160">
        <v>34660</v>
      </c>
      <c r="U222" s="123">
        <v>16456</v>
      </c>
      <c r="V222" s="123">
        <v>8470</v>
      </c>
      <c r="W222" s="160">
        <v>7470</v>
      </c>
      <c r="X222" s="160">
        <v>12420</v>
      </c>
      <c r="Y222" s="160">
        <v>7840</v>
      </c>
      <c r="Z222" s="123">
        <f t="shared" si="3"/>
        <v>180118</v>
      </c>
    </row>
    <row r="223" spans="1:26" x14ac:dyDescent="0.5">
      <c r="A223" s="136">
        <v>43344</v>
      </c>
      <c r="B223" s="123">
        <v>20750</v>
      </c>
      <c r="C223" s="123">
        <v>16080</v>
      </c>
      <c r="D223" s="123"/>
      <c r="E223" s="123"/>
      <c r="F223" s="123">
        <v>5606</v>
      </c>
      <c r="G223" s="123"/>
      <c r="H223" s="123"/>
      <c r="I223" s="123"/>
      <c r="J223" s="123"/>
      <c r="K223" s="123">
        <v>6480</v>
      </c>
      <c r="L223" s="123">
        <v>5702</v>
      </c>
      <c r="M223" s="160"/>
      <c r="N223" s="123"/>
      <c r="O223" s="123">
        <v>14112</v>
      </c>
      <c r="P223" s="123">
        <v>9312</v>
      </c>
      <c r="Q223" s="123"/>
      <c r="R223" s="123">
        <v>19024</v>
      </c>
      <c r="S223" s="124"/>
      <c r="T223" s="160">
        <v>33400</v>
      </c>
      <c r="U223" s="123">
        <v>18160</v>
      </c>
      <c r="V223" s="123">
        <v>8192</v>
      </c>
      <c r="W223" s="160">
        <v>7256</v>
      </c>
      <c r="X223" s="160">
        <v>12680</v>
      </c>
      <c r="Y223" s="160">
        <v>8028</v>
      </c>
      <c r="Z223" s="123">
        <f t="shared" si="3"/>
        <v>184782</v>
      </c>
    </row>
    <row r="224" spans="1:26" x14ac:dyDescent="0.5">
      <c r="A224" s="136">
        <v>43374</v>
      </c>
      <c r="B224" s="123">
        <v>19720</v>
      </c>
      <c r="C224" s="123">
        <v>15840</v>
      </c>
      <c r="D224" s="123"/>
      <c r="E224" s="123"/>
      <c r="F224" s="123">
        <v>5920</v>
      </c>
      <c r="G224" s="123"/>
      <c r="H224" s="123"/>
      <c r="I224" s="123"/>
      <c r="J224" s="123"/>
      <c r="K224" s="123">
        <v>6468</v>
      </c>
      <c r="L224" s="123">
        <v>5536</v>
      </c>
      <c r="M224" s="160"/>
      <c r="N224" s="123"/>
      <c r="O224" s="123">
        <v>13720</v>
      </c>
      <c r="P224" s="123">
        <v>10160</v>
      </c>
      <c r="Q224" s="123"/>
      <c r="R224" s="123">
        <v>18280</v>
      </c>
      <c r="S224" s="124"/>
      <c r="T224" s="160">
        <v>32760</v>
      </c>
      <c r="U224" s="123">
        <v>16840</v>
      </c>
      <c r="V224" s="123">
        <v>7960</v>
      </c>
      <c r="W224" s="160">
        <v>6912</v>
      </c>
      <c r="X224" s="160">
        <v>10080</v>
      </c>
      <c r="Y224" s="160">
        <v>6768</v>
      </c>
      <c r="Z224" s="123">
        <f t="shared" si="3"/>
        <v>176964</v>
      </c>
    </row>
    <row r="225" spans="1:26" x14ac:dyDescent="0.5">
      <c r="A225" s="136">
        <v>43405</v>
      </c>
      <c r="B225" s="123">
        <v>17760</v>
      </c>
      <c r="C225" s="123">
        <v>16920</v>
      </c>
      <c r="D225" s="123"/>
      <c r="E225" s="123"/>
      <c r="F225" s="123">
        <v>5760</v>
      </c>
      <c r="G225" s="123"/>
      <c r="H225" s="123"/>
      <c r="I225" s="123"/>
      <c r="J225" s="123"/>
      <c r="K225" s="123">
        <v>5976</v>
      </c>
      <c r="L225" s="123">
        <v>5580</v>
      </c>
      <c r="M225" s="160"/>
      <c r="N225" s="123"/>
      <c r="O225" s="123">
        <v>12960</v>
      </c>
      <c r="P225" s="123">
        <v>13440</v>
      </c>
      <c r="Q225" s="123"/>
      <c r="R225" s="123">
        <v>18460</v>
      </c>
      <c r="S225" s="124"/>
      <c r="T225" s="160">
        <v>32280</v>
      </c>
      <c r="U225" s="123">
        <v>17280</v>
      </c>
      <c r="V225" s="123">
        <v>6850</v>
      </c>
      <c r="W225" s="160">
        <v>6580</v>
      </c>
      <c r="X225" s="160">
        <v>10760</v>
      </c>
      <c r="Y225" s="160">
        <v>5940</v>
      </c>
      <c r="Z225" s="123">
        <f t="shared" si="3"/>
        <v>176546</v>
      </c>
    </row>
    <row r="226" spans="1:26" x14ac:dyDescent="0.5">
      <c r="A226" s="136">
        <v>43435</v>
      </c>
      <c r="B226" s="123">
        <v>17264</v>
      </c>
      <c r="C226" s="123">
        <v>17432</v>
      </c>
      <c r="D226" s="123"/>
      <c r="E226" s="123"/>
      <c r="F226" s="123">
        <v>5680</v>
      </c>
      <c r="G226" s="123"/>
      <c r="H226" s="123"/>
      <c r="I226" s="123"/>
      <c r="J226" s="123"/>
      <c r="K226" s="123">
        <v>5822</v>
      </c>
      <c r="L226" s="123">
        <v>5692</v>
      </c>
      <c r="M226" s="160"/>
      <c r="N226" s="123"/>
      <c r="O226" s="123">
        <v>13075</v>
      </c>
      <c r="P226" s="123">
        <v>15176</v>
      </c>
      <c r="Q226" s="123"/>
      <c r="R226" s="123">
        <v>19008</v>
      </c>
      <c r="S226" s="124"/>
      <c r="T226" s="160">
        <v>31765</v>
      </c>
      <c r="U226" s="123">
        <v>17856</v>
      </c>
      <c r="V226" s="123">
        <v>5925</v>
      </c>
      <c r="W226" s="160">
        <v>6566</v>
      </c>
      <c r="X226" s="160">
        <v>5713</v>
      </c>
      <c r="Y226" s="160">
        <v>9855</v>
      </c>
      <c r="Z226" s="123">
        <f t="shared" si="3"/>
        <v>176829</v>
      </c>
    </row>
    <row r="227" spans="1:26" x14ac:dyDescent="0.5">
      <c r="A227" s="136">
        <v>43466</v>
      </c>
      <c r="B227" s="123">
        <v>17040</v>
      </c>
      <c r="C227" s="123">
        <v>17750</v>
      </c>
      <c r="D227" s="123"/>
      <c r="E227" s="123"/>
      <c r="F227" s="123">
        <v>5472</v>
      </c>
      <c r="G227" s="123"/>
      <c r="H227" s="123"/>
      <c r="I227" s="123"/>
      <c r="J227" s="123"/>
      <c r="K227" s="123">
        <v>5490</v>
      </c>
      <c r="L227" s="123">
        <v>5648</v>
      </c>
      <c r="M227" s="160"/>
      <c r="N227" s="123"/>
      <c r="O227" s="123">
        <v>13824</v>
      </c>
      <c r="P227" s="123">
        <v>16280</v>
      </c>
      <c r="Q227" s="123"/>
      <c r="R227" s="123">
        <v>18820</v>
      </c>
      <c r="S227" s="124"/>
      <c r="T227" s="160">
        <v>30670</v>
      </c>
      <c r="U227" s="123">
        <v>17380</v>
      </c>
      <c r="V227" s="123">
        <v>5720</v>
      </c>
      <c r="W227" s="160">
        <v>6860</v>
      </c>
      <c r="X227" s="160">
        <v>5472</v>
      </c>
      <c r="Y227" s="160">
        <v>9660</v>
      </c>
      <c r="Z227" s="123">
        <f t="shared" si="3"/>
        <v>176086</v>
      </c>
    </row>
    <row r="228" spans="1:26" x14ac:dyDescent="0.5">
      <c r="A228" s="136">
        <v>43497</v>
      </c>
      <c r="B228" s="123">
        <v>18220</v>
      </c>
      <c r="C228" s="123">
        <v>19010</v>
      </c>
      <c r="D228" s="123"/>
      <c r="E228" s="123"/>
      <c r="F228" s="123">
        <v>4480</v>
      </c>
      <c r="G228" s="123"/>
      <c r="H228" s="123"/>
      <c r="I228" s="123"/>
      <c r="J228" s="123"/>
      <c r="K228" s="123">
        <v>6024</v>
      </c>
      <c r="L228" s="123">
        <v>5804</v>
      </c>
      <c r="M228" s="160"/>
      <c r="N228" s="123"/>
      <c r="O228" s="123">
        <v>12960</v>
      </c>
      <c r="P228" s="123">
        <v>17150</v>
      </c>
      <c r="Q228" s="123"/>
      <c r="R228" s="123">
        <v>18400</v>
      </c>
      <c r="S228" s="124"/>
      <c r="T228" s="160">
        <v>28760</v>
      </c>
      <c r="U228" s="123">
        <v>18010</v>
      </c>
      <c r="V228" s="123">
        <v>5664</v>
      </c>
      <c r="W228" s="160">
        <v>5880</v>
      </c>
      <c r="X228" s="160">
        <v>8720</v>
      </c>
      <c r="Y228" s="160">
        <v>5388</v>
      </c>
      <c r="Z228" s="123">
        <f t="shared" si="3"/>
        <v>174470</v>
      </c>
    </row>
    <row r="229" spans="1:26" x14ac:dyDescent="0.5">
      <c r="A229" s="136">
        <v>43525</v>
      </c>
      <c r="B229" s="123">
        <v>19340</v>
      </c>
      <c r="C229" s="123">
        <v>21780</v>
      </c>
      <c r="D229" s="123"/>
      <c r="E229" s="123"/>
      <c r="F229" s="123">
        <v>3024</v>
      </c>
      <c r="G229" s="123"/>
      <c r="H229" s="123"/>
      <c r="I229" s="123"/>
      <c r="J229" s="123"/>
      <c r="K229" s="123">
        <v>6480</v>
      </c>
      <c r="L229" s="123">
        <v>5762</v>
      </c>
      <c r="M229" s="160"/>
      <c r="N229" s="123"/>
      <c r="O229" s="123">
        <v>12310</v>
      </c>
      <c r="P229" s="123">
        <v>16480</v>
      </c>
      <c r="Q229" s="123"/>
      <c r="R229" s="123">
        <v>16480</v>
      </c>
      <c r="S229" s="124"/>
      <c r="T229" s="160">
        <v>27960</v>
      </c>
      <c r="U229" s="123">
        <v>17920</v>
      </c>
      <c r="V229" s="123">
        <v>4980</v>
      </c>
      <c r="W229" s="160">
        <v>5760</v>
      </c>
      <c r="X229" s="160">
        <v>8600</v>
      </c>
      <c r="Y229" s="160">
        <v>5146</v>
      </c>
      <c r="Z229" s="123">
        <f t="shared" si="3"/>
        <v>172022</v>
      </c>
    </row>
    <row r="230" spans="1:26" x14ac:dyDescent="0.5">
      <c r="A230" s="136">
        <v>43556</v>
      </c>
      <c r="B230" s="123">
        <v>18360</v>
      </c>
      <c r="C230" s="123">
        <v>21600</v>
      </c>
      <c r="D230" s="123"/>
      <c r="E230" s="123"/>
      <c r="F230" s="123">
        <v>4008</v>
      </c>
      <c r="G230" s="123"/>
      <c r="H230" s="123"/>
      <c r="I230" s="123"/>
      <c r="J230" s="123"/>
      <c r="K230" s="123">
        <v>6320</v>
      </c>
      <c r="L230" s="123">
        <v>5775</v>
      </c>
      <c r="M230" s="160"/>
      <c r="N230" s="123"/>
      <c r="O230" s="123">
        <v>12600</v>
      </c>
      <c r="P230" s="123">
        <v>16660</v>
      </c>
      <c r="Q230" s="123"/>
      <c r="R230" s="123">
        <v>16560</v>
      </c>
      <c r="S230" s="124"/>
      <c r="T230" s="160">
        <v>26280</v>
      </c>
      <c r="U230" s="123">
        <v>18050</v>
      </c>
      <c r="V230" s="123">
        <v>5112</v>
      </c>
      <c r="W230" s="160">
        <v>5700</v>
      </c>
      <c r="X230" s="160">
        <v>8425</v>
      </c>
      <c r="Y230" s="160">
        <v>5050</v>
      </c>
      <c r="Z230" s="123">
        <f t="shared" si="3"/>
        <v>170500</v>
      </c>
    </row>
    <row r="231" spans="1:26" x14ac:dyDescent="0.5">
      <c r="A231" s="136">
        <v>43586</v>
      </c>
      <c r="B231" s="123">
        <v>19160</v>
      </c>
      <c r="C231" s="123">
        <v>20325</v>
      </c>
      <c r="D231" s="123"/>
      <c r="E231" s="123"/>
      <c r="F231" s="123">
        <v>3995</v>
      </c>
      <c r="G231" s="123"/>
      <c r="H231" s="123"/>
      <c r="I231" s="123"/>
      <c r="J231" s="123"/>
      <c r="K231" s="123">
        <v>6375</v>
      </c>
      <c r="L231" s="123">
        <v>5740</v>
      </c>
      <c r="M231" s="160"/>
      <c r="N231" s="123"/>
      <c r="O231" s="123">
        <v>15525</v>
      </c>
      <c r="P231" s="123">
        <v>16750</v>
      </c>
      <c r="Q231" s="123"/>
      <c r="R231" s="123">
        <v>16550</v>
      </c>
      <c r="S231" s="124"/>
      <c r="T231" s="160">
        <v>27820</v>
      </c>
      <c r="U231" s="123">
        <v>18000</v>
      </c>
      <c r="V231" s="123">
        <v>5008</v>
      </c>
      <c r="W231" s="160">
        <v>5765</v>
      </c>
      <c r="X231" s="160">
        <v>8525</v>
      </c>
      <c r="Y231" s="160">
        <v>5120</v>
      </c>
      <c r="Z231" s="123">
        <f t="shared" si="3"/>
        <v>174658</v>
      </c>
    </row>
    <row r="232" spans="1:26" x14ac:dyDescent="0.5">
      <c r="A232" s="136">
        <v>43617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60"/>
      <c r="N232" s="123"/>
      <c r="O232" s="123"/>
      <c r="P232" s="123"/>
      <c r="Q232" s="123"/>
      <c r="R232" s="123"/>
      <c r="S232" s="124"/>
      <c r="T232" s="160"/>
      <c r="U232" s="123"/>
      <c r="V232" s="123"/>
      <c r="W232" s="160"/>
      <c r="X232" s="160"/>
      <c r="Y232" s="160"/>
      <c r="Z232" s="123">
        <f t="shared" si="3"/>
        <v>0</v>
      </c>
    </row>
    <row r="233" spans="1:26" x14ac:dyDescent="0.5">
      <c r="A233" s="136">
        <v>43647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60"/>
      <c r="N233" s="123"/>
      <c r="O233" s="123"/>
      <c r="P233" s="123"/>
      <c r="Q233" s="123"/>
      <c r="R233" s="123"/>
      <c r="S233" s="124"/>
      <c r="T233" s="160"/>
      <c r="U233" s="123"/>
      <c r="V233" s="123"/>
      <c r="W233" s="160"/>
      <c r="X233" s="160"/>
      <c r="Y233" s="160"/>
      <c r="Z233" s="123">
        <f t="shared" si="3"/>
        <v>0</v>
      </c>
    </row>
    <row r="234" spans="1:26" x14ac:dyDescent="0.5">
      <c r="A234" s="136">
        <v>43678</v>
      </c>
      <c r="B234" s="123">
        <v>19850</v>
      </c>
      <c r="C234" s="123">
        <v>18100</v>
      </c>
      <c r="D234" s="123"/>
      <c r="E234" s="123"/>
      <c r="F234" s="123">
        <v>4050</v>
      </c>
      <c r="G234" s="123"/>
      <c r="H234" s="123"/>
      <c r="I234" s="123"/>
      <c r="J234" s="123"/>
      <c r="K234" s="123">
        <v>6420</v>
      </c>
      <c r="L234" s="123">
        <v>4320</v>
      </c>
      <c r="M234" s="160"/>
      <c r="N234" s="123"/>
      <c r="O234" s="123">
        <v>10080</v>
      </c>
      <c r="P234" s="123">
        <v>16030</v>
      </c>
      <c r="Q234" s="123"/>
      <c r="R234" s="123">
        <v>16680</v>
      </c>
      <c r="S234" s="124"/>
      <c r="T234" s="160">
        <v>27500</v>
      </c>
      <c r="U234" s="123">
        <v>20250</v>
      </c>
      <c r="V234" s="123">
        <v>4700</v>
      </c>
      <c r="W234" s="160">
        <v>5680</v>
      </c>
      <c r="X234" s="160">
        <v>7500</v>
      </c>
      <c r="Y234" s="160">
        <v>4450</v>
      </c>
      <c r="Z234" s="123">
        <f t="shared" si="3"/>
        <v>165610</v>
      </c>
    </row>
    <row r="235" spans="1:26" x14ac:dyDescent="0.5">
      <c r="A235" s="136">
        <v>43709</v>
      </c>
      <c r="B235" s="123">
        <v>23030</v>
      </c>
      <c r="C235" s="123">
        <v>18884</v>
      </c>
      <c r="D235" s="123"/>
      <c r="E235" s="123"/>
      <c r="F235" s="123">
        <v>4065</v>
      </c>
      <c r="G235" s="123"/>
      <c r="H235" s="123"/>
      <c r="I235" s="123"/>
      <c r="J235" s="123"/>
      <c r="K235" s="123">
        <v>6515</v>
      </c>
      <c r="L235" s="123">
        <v>4440</v>
      </c>
      <c r="M235" s="160"/>
      <c r="N235" s="123"/>
      <c r="O235" s="123">
        <v>10600</v>
      </c>
      <c r="P235" s="123">
        <v>16150</v>
      </c>
      <c r="Q235" s="123"/>
      <c r="R235" s="123">
        <v>16560</v>
      </c>
      <c r="S235" s="124"/>
      <c r="T235" s="160">
        <v>27730</v>
      </c>
      <c r="U235" s="123">
        <v>20525</v>
      </c>
      <c r="V235" s="123">
        <v>4420</v>
      </c>
      <c r="W235" s="160">
        <v>5600</v>
      </c>
      <c r="X235" s="160">
        <v>8325</v>
      </c>
      <c r="Y235" s="160">
        <v>4130</v>
      </c>
      <c r="Z235" s="123">
        <f t="shared" si="3"/>
        <v>170974</v>
      </c>
    </row>
    <row r="236" spans="1:26" x14ac:dyDescent="0.5">
      <c r="A236" s="136">
        <v>43739</v>
      </c>
      <c r="B236" s="123">
        <v>20740</v>
      </c>
      <c r="C236" s="123">
        <v>18225</v>
      </c>
      <c r="D236" s="123"/>
      <c r="E236" s="123"/>
      <c r="F236" s="123">
        <v>4020</v>
      </c>
      <c r="G236" s="123"/>
      <c r="H236" s="123"/>
      <c r="I236" s="123"/>
      <c r="J236" s="123"/>
      <c r="K236" s="123">
        <v>6070</v>
      </c>
      <c r="L236" s="123">
        <v>4520</v>
      </c>
      <c r="M236" s="160"/>
      <c r="N236" s="123"/>
      <c r="O236" s="123">
        <v>10535</v>
      </c>
      <c r="P236" s="123">
        <v>16260</v>
      </c>
      <c r="Q236" s="123"/>
      <c r="R236" s="123">
        <v>16415</v>
      </c>
      <c r="S236" s="124"/>
      <c r="T236" s="160">
        <v>27880</v>
      </c>
      <c r="U236" s="123">
        <v>19010</v>
      </c>
      <c r="V236" s="123">
        <v>4310</v>
      </c>
      <c r="W236" s="160">
        <v>5645</v>
      </c>
      <c r="X236" s="160">
        <v>8430</v>
      </c>
      <c r="Y236" s="160">
        <v>4176</v>
      </c>
      <c r="Z236" s="123">
        <f t="shared" si="3"/>
        <v>166236</v>
      </c>
    </row>
    <row r="237" spans="1:26" x14ac:dyDescent="0.5">
      <c r="A237" s="136">
        <v>43770</v>
      </c>
      <c r="B237" s="123">
        <v>21250</v>
      </c>
      <c r="C237" s="123">
        <v>18375</v>
      </c>
      <c r="D237" s="123"/>
      <c r="E237" s="123"/>
      <c r="F237" s="123">
        <v>4005</v>
      </c>
      <c r="G237" s="123"/>
      <c r="H237" s="123"/>
      <c r="I237" s="123"/>
      <c r="J237" s="123"/>
      <c r="K237" s="123">
        <v>6002</v>
      </c>
      <c r="L237" s="123">
        <v>4550</v>
      </c>
      <c r="M237" s="160"/>
      <c r="N237" s="123"/>
      <c r="O237" s="123">
        <v>10574</v>
      </c>
      <c r="P237" s="123">
        <v>17010</v>
      </c>
      <c r="Q237" s="123"/>
      <c r="R237" s="123">
        <v>16350</v>
      </c>
      <c r="S237" s="124"/>
      <c r="T237" s="160">
        <v>27930</v>
      </c>
      <c r="U237" s="123">
        <v>18050</v>
      </c>
      <c r="V237" s="123">
        <v>4370</v>
      </c>
      <c r="W237" s="160">
        <v>5615</v>
      </c>
      <c r="X237" s="160">
        <v>8328</v>
      </c>
      <c r="Y237" s="160">
        <v>4110</v>
      </c>
      <c r="Z237" s="123">
        <f t="shared" si="3"/>
        <v>166519</v>
      </c>
    </row>
    <row r="238" spans="1:26" x14ac:dyDescent="0.5">
      <c r="A238" s="136">
        <v>43800</v>
      </c>
      <c r="B238" s="123">
        <v>21440</v>
      </c>
      <c r="C238" s="123">
        <v>18050</v>
      </c>
      <c r="D238" s="123"/>
      <c r="E238" s="123"/>
      <c r="F238" s="123">
        <v>4116</v>
      </c>
      <c r="G238" s="123"/>
      <c r="H238" s="123"/>
      <c r="I238" s="123"/>
      <c r="J238" s="123"/>
      <c r="K238" s="123">
        <v>5920</v>
      </c>
      <c r="L238" s="123">
        <v>4500</v>
      </c>
      <c r="M238" s="160"/>
      <c r="N238" s="123"/>
      <c r="O238" s="123">
        <v>10580</v>
      </c>
      <c r="P238" s="123">
        <v>17125</v>
      </c>
      <c r="Q238" s="123"/>
      <c r="R238" s="123">
        <v>16430</v>
      </c>
      <c r="S238" s="124"/>
      <c r="T238" s="160">
        <v>27420</v>
      </c>
      <c r="U238" s="123">
        <v>19420</v>
      </c>
      <c r="V238" s="123">
        <v>4250</v>
      </c>
      <c r="W238" s="160">
        <v>5625</v>
      </c>
      <c r="X238" s="160">
        <v>8276</v>
      </c>
      <c r="Y238" s="160">
        <v>4075</v>
      </c>
      <c r="Z238" s="123">
        <f t="shared" si="3"/>
        <v>167227</v>
      </c>
    </row>
    <row r="239" spans="1:26" x14ac:dyDescent="0.5">
      <c r="A239" s="136">
        <v>43831</v>
      </c>
      <c r="B239" s="123">
        <v>20228</v>
      </c>
      <c r="C239" s="123">
        <v>17128</v>
      </c>
      <c r="D239" s="123"/>
      <c r="E239" s="123"/>
      <c r="F239" s="123">
        <v>4235</v>
      </c>
      <c r="G239" s="123"/>
      <c r="H239" s="123"/>
      <c r="I239" s="123"/>
      <c r="J239" s="123"/>
      <c r="K239" s="123">
        <v>5985</v>
      </c>
      <c r="L239" s="123">
        <v>4160</v>
      </c>
      <c r="M239" s="160"/>
      <c r="N239" s="123"/>
      <c r="O239" s="123">
        <v>9380</v>
      </c>
      <c r="P239" s="123">
        <v>16264</v>
      </c>
      <c r="Q239" s="123"/>
      <c r="R239" s="123">
        <v>15264</v>
      </c>
      <c r="S239" s="124"/>
      <c r="T239" s="160">
        <v>28224</v>
      </c>
      <c r="U239" s="123">
        <v>18720</v>
      </c>
      <c r="V239" s="123">
        <v>4060</v>
      </c>
      <c r="W239" s="160">
        <v>5770</v>
      </c>
      <c r="X239" s="160">
        <v>5328</v>
      </c>
      <c r="Y239" s="160">
        <v>3950</v>
      </c>
      <c r="Z239" s="123">
        <f t="shared" si="3"/>
        <v>158696</v>
      </c>
    </row>
    <row r="240" spans="1:26" x14ac:dyDescent="0.5">
      <c r="A240" s="136">
        <v>43862</v>
      </c>
      <c r="B240" s="123">
        <v>21755</v>
      </c>
      <c r="C240" s="123">
        <v>16766</v>
      </c>
      <c r="D240" s="123"/>
      <c r="E240" s="123"/>
      <c r="F240" s="123">
        <v>4080</v>
      </c>
      <c r="G240" s="123"/>
      <c r="H240" s="123"/>
      <c r="I240" s="123"/>
      <c r="J240" s="123"/>
      <c r="K240" s="123">
        <v>6030</v>
      </c>
      <c r="L240" s="123">
        <v>3906</v>
      </c>
      <c r="M240" s="160"/>
      <c r="N240" s="123"/>
      <c r="O240" s="123">
        <v>9262</v>
      </c>
      <c r="P240" s="123">
        <v>16490</v>
      </c>
      <c r="Q240" s="123"/>
      <c r="R240" s="123">
        <v>16980</v>
      </c>
      <c r="S240" s="124"/>
      <c r="T240" s="160">
        <v>29808</v>
      </c>
      <c r="U240" s="123">
        <v>19865</v>
      </c>
      <c r="V240" s="123">
        <v>3825</v>
      </c>
      <c r="W240" s="160">
        <v>5825</v>
      </c>
      <c r="X240" s="160">
        <v>4876</v>
      </c>
      <c r="Y240" s="160">
        <v>4032</v>
      </c>
      <c r="Z240" s="123">
        <f t="shared" si="3"/>
        <v>163500</v>
      </c>
    </row>
    <row r="241" spans="1:35" x14ac:dyDescent="0.5">
      <c r="A241" s="136">
        <v>43891</v>
      </c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60"/>
      <c r="N241" s="123"/>
      <c r="O241" s="123"/>
      <c r="P241" s="123"/>
      <c r="Q241" s="123"/>
      <c r="R241" s="123"/>
      <c r="S241" s="124"/>
      <c r="T241" s="160"/>
      <c r="U241" s="123"/>
      <c r="V241" s="123"/>
      <c r="W241" s="160"/>
      <c r="X241" s="160"/>
      <c r="Y241" s="160"/>
      <c r="Z241" s="123">
        <f t="shared" si="3"/>
        <v>0</v>
      </c>
    </row>
    <row r="242" spans="1:35" x14ac:dyDescent="0.5">
      <c r="A242" s="136">
        <v>43922</v>
      </c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60"/>
      <c r="N242" s="123"/>
      <c r="O242" s="123"/>
      <c r="P242" s="123"/>
      <c r="Q242" s="123"/>
      <c r="R242" s="123"/>
      <c r="S242" s="124"/>
      <c r="T242" s="160"/>
      <c r="U242" s="123"/>
      <c r="V242" s="123"/>
      <c r="W242" s="160"/>
      <c r="X242" s="160"/>
      <c r="Y242" s="160"/>
      <c r="Z242" s="123">
        <f t="shared" si="3"/>
        <v>0</v>
      </c>
    </row>
    <row r="243" spans="1:35" x14ac:dyDescent="0.5">
      <c r="A243" s="136">
        <v>43952</v>
      </c>
      <c r="B243" s="123">
        <v>20945</v>
      </c>
      <c r="C243" s="123">
        <v>17035</v>
      </c>
      <c r="D243" s="123"/>
      <c r="E243" s="123"/>
      <c r="F243" s="123">
        <v>3972</v>
      </c>
      <c r="G243" s="123"/>
      <c r="H243" s="123"/>
      <c r="I243" s="123"/>
      <c r="J243" s="123"/>
      <c r="K243" s="123">
        <v>5895</v>
      </c>
      <c r="L243" s="123">
        <v>3860</v>
      </c>
      <c r="M243" s="160"/>
      <c r="N243" s="123"/>
      <c r="O243" s="123">
        <v>10020</v>
      </c>
      <c r="P243" s="123">
        <v>16330</v>
      </c>
      <c r="Q243" s="123"/>
      <c r="R243" s="123">
        <v>17280</v>
      </c>
      <c r="S243" s="124"/>
      <c r="T243" s="160">
        <v>28224</v>
      </c>
      <c r="U243" s="123">
        <v>21745</v>
      </c>
      <c r="V243" s="123">
        <v>3875</v>
      </c>
      <c r="W243" s="160">
        <v>5783</v>
      </c>
      <c r="X243" s="160">
        <v>3168</v>
      </c>
      <c r="Y243" s="160">
        <v>3312</v>
      </c>
      <c r="Z243" s="123">
        <f t="shared" si="3"/>
        <v>161444</v>
      </c>
    </row>
    <row r="244" spans="1:35" x14ac:dyDescent="0.5">
      <c r="A244" s="136">
        <v>43983</v>
      </c>
      <c r="B244" s="123">
        <v>16245</v>
      </c>
      <c r="C244" s="123">
        <v>15824</v>
      </c>
      <c r="D244" s="123"/>
      <c r="E244" s="123"/>
      <c r="F244" s="123">
        <v>3845</v>
      </c>
      <c r="G244" s="123"/>
      <c r="H244" s="123"/>
      <c r="I244" s="123"/>
      <c r="J244" s="123"/>
      <c r="K244" s="123">
        <v>6080</v>
      </c>
      <c r="L244" s="123">
        <v>3920</v>
      </c>
      <c r="M244" s="160"/>
      <c r="N244" s="123"/>
      <c r="O244" s="123">
        <v>10470</v>
      </c>
      <c r="P244" s="123">
        <v>17005</v>
      </c>
      <c r="Q244" s="123"/>
      <c r="R244" s="123">
        <v>18320</v>
      </c>
      <c r="S244" s="124"/>
      <c r="T244" s="160">
        <v>29376</v>
      </c>
      <c r="U244" s="123">
        <v>22075</v>
      </c>
      <c r="V244" s="123">
        <v>3725</v>
      </c>
      <c r="W244" s="160">
        <v>5635</v>
      </c>
      <c r="X244" s="160">
        <v>3432</v>
      </c>
      <c r="Y244" s="160">
        <v>3744</v>
      </c>
      <c r="Z244" s="123">
        <f t="shared" si="3"/>
        <v>159696</v>
      </c>
    </row>
    <row r="245" spans="1:35" x14ac:dyDescent="0.5">
      <c r="A245" s="136">
        <v>44013</v>
      </c>
      <c r="B245" s="123">
        <v>18020</v>
      </c>
      <c r="C245" s="123">
        <v>11730</v>
      </c>
      <c r="D245" s="123"/>
      <c r="E245" s="123"/>
      <c r="F245" s="123">
        <v>3710</v>
      </c>
      <c r="G245" s="123"/>
      <c r="H245" s="123"/>
      <c r="I245" s="123"/>
      <c r="J245" s="123"/>
      <c r="K245" s="123">
        <v>6160</v>
      </c>
      <c r="L245" s="123">
        <v>3968</v>
      </c>
      <c r="M245" s="160"/>
      <c r="N245" s="123"/>
      <c r="O245" s="123">
        <v>10200</v>
      </c>
      <c r="P245" s="123">
        <v>16620</v>
      </c>
      <c r="Q245" s="123"/>
      <c r="R245" s="123">
        <v>18575</v>
      </c>
      <c r="S245" s="124"/>
      <c r="T245" s="160">
        <v>28520</v>
      </c>
      <c r="U245" s="123">
        <v>23430</v>
      </c>
      <c r="V245" s="123">
        <v>3675</v>
      </c>
      <c r="W245" s="160">
        <v>5485</v>
      </c>
      <c r="X245" s="160">
        <v>5343</v>
      </c>
      <c r="Y245" s="160">
        <v>3825</v>
      </c>
      <c r="Z245" s="123">
        <f t="shared" si="3"/>
        <v>159261</v>
      </c>
    </row>
    <row r="246" spans="1:35" x14ac:dyDescent="0.5">
      <c r="A246" s="136">
        <v>44044</v>
      </c>
      <c r="B246" s="123">
        <v>79080</v>
      </c>
      <c r="C246" s="123">
        <v>6236</v>
      </c>
      <c r="D246" s="123"/>
      <c r="E246" s="123"/>
      <c r="F246" s="123">
        <v>3880</v>
      </c>
      <c r="G246" s="123"/>
      <c r="H246" s="123"/>
      <c r="I246" s="123"/>
      <c r="J246" s="123"/>
      <c r="K246" s="123">
        <v>6010</v>
      </c>
      <c r="L246" s="123">
        <v>3930</v>
      </c>
      <c r="M246" s="160"/>
      <c r="N246" s="123"/>
      <c r="O246" s="123">
        <v>10080</v>
      </c>
      <c r="P246" s="123">
        <v>14248</v>
      </c>
      <c r="Q246" s="123"/>
      <c r="R246" s="123">
        <v>17325</v>
      </c>
      <c r="S246" s="124"/>
      <c r="T246" s="160">
        <v>28224</v>
      </c>
      <c r="U246" s="123">
        <v>24192</v>
      </c>
      <c r="V246" s="123">
        <v>3655</v>
      </c>
      <c r="W246" s="160">
        <v>5513</v>
      </c>
      <c r="X246" s="160">
        <v>5450</v>
      </c>
      <c r="Y246" s="160">
        <v>3955</v>
      </c>
      <c r="Z246" s="123">
        <f t="shared" si="3"/>
        <v>211778</v>
      </c>
    </row>
    <row r="247" spans="1:35" x14ac:dyDescent="0.5">
      <c r="A247" s="136">
        <v>44075</v>
      </c>
      <c r="B247" s="123">
        <v>19662</v>
      </c>
      <c r="C247" s="123" t="s">
        <v>214</v>
      </c>
      <c r="D247" s="123"/>
      <c r="E247" s="123"/>
      <c r="F247" s="123">
        <v>3790</v>
      </c>
      <c r="G247" s="123"/>
      <c r="H247" s="123"/>
      <c r="I247" s="123"/>
      <c r="J247" s="123"/>
      <c r="K247" s="123">
        <v>5892</v>
      </c>
      <c r="L247" s="123">
        <v>3945</v>
      </c>
      <c r="M247" s="160"/>
      <c r="N247" s="123"/>
      <c r="O247" s="123">
        <v>9800</v>
      </c>
      <c r="P247" s="123">
        <v>13762</v>
      </c>
      <c r="Q247" s="123"/>
      <c r="R247" s="123">
        <v>17560</v>
      </c>
      <c r="S247" s="124"/>
      <c r="T247" s="160">
        <v>27874</v>
      </c>
      <c r="U247" s="123">
        <v>24765</v>
      </c>
      <c r="V247" s="123">
        <v>3570</v>
      </c>
      <c r="W247" s="160">
        <v>5445</v>
      </c>
      <c r="X247" s="160">
        <v>6504</v>
      </c>
      <c r="Y247" s="160">
        <v>3920</v>
      </c>
      <c r="Z247" s="123">
        <f t="shared" si="3"/>
        <v>146489</v>
      </c>
    </row>
    <row r="248" spans="1:35" x14ac:dyDescent="0.5">
      <c r="A248" s="136">
        <v>44105</v>
      </c>
      <c r="B248" s="123">
        <v>21007</v>
      </c>
      <c r="C248" s="123" t="s">
        <v>214</v>
      </c>
      <c r="D248" s="123"/>
      <c r="E248" s="123"/>
      <c r="F248" s="123">
        <v>3720</v>
      </c>
      <c r="G248" s="123"/>
      <c r="H248" s="123"/>
      <c r="I248" s="123"/>
      <c r="J248" s="123"/>
      <c r="K248" s="123">
        <v>5908</v>
      </c>
      <c r="L248" s="123">
        <v>3880</v>
      </c>
      <c r="M248" s="160"/>
      <c r="N248" s="123"/>
      <c r="O248" s="123">
        <v>9744</v>
      </c>
      <c r="P248" s="123">
        <v>11780</v>
      </c>
      <c r="Q248" s="123"/>
      <c r="R248" s="123">
        <v>17030</v>
      </c>
      <c r="S248" s="124"/>
      <c r="T248" s="160">
        <v>28422</v>
      </c>
      <c r="U248" s="123">
        <v>23904</v>
      </c>
      <c r="V248" s="123">
        <v>3552</v>
      </c>
      <c r="W248" s="160">
        <v>5490</v>
      </c>
      <c r="X248" s="160">
        <v>7632</v>
      </c>
      <c r="Y248" s="160">
        <v>3686</v>
      </c>
      <c r="Z248" s="123">
        <f t="shared" si="3"/>
        <v>145755</v>
      </c>
    </row>
    <row r="249" spans="1:35" x14ac:dyDescent="0.5">
      <c r="A249" s="136">
        <v>44136</v>
      </c>
      <c r="B249" s="123">
        <v>22608</v>
      </c>
      <c r="C249" s="123"/>
      <c r="D249" s="123"/>
      <c r="E249" s="123"/>
      <c r="F249" s="123">
        <v>3626</v>
      </c>
      <c r="G249" s="123"/>
      <c r="H249" s="123"/>
      <c r="I249" s="123"/>
      <c r="J249" s="123"/>
      <c r="K249" s="123">
        <v>5965</v>
      </c>
      <c r="L249" s="123">
        <v>3810</v>
      </c>
      <c r="M249" s="160"/>
      <c r="N249" s="123"/>
      <c r="O249" s="123">
        <v>9690</v>
      </c>
      <c r="P249" s="123">
        <v>9868</v>
      </c>
      <c r="Q249" s="123"/>
      <c r="R249" s="123">
        <v>17784</v>
      </c>
      <c r="S249" s="124"/>
      <c r="T249" s="160">
        <v>27792</v>
      </c>
      <c r="U249" s="123">
        <v>24180</v>
      </c>
      <c r="V249" s="123">
        <v>3440</v>
      </c>
      <c r="W249" s="160">
        <v>5455</v>
      </c>
      <c r="X249" s="160">
        <v>8504</v>
      </c>
      <c r="Y249" s="160">
        <v>3710</v>
      </c>
      <c r="Z249" s="123">
        <f t="shared" si="3"/>
        <v>146432</v>
      </c>
    </row>
    <row r="250" spans="1:35" x14ac:dyDescent="0.5">
      <c r="A250" s="142">
        <v>44166</v>
      </c>
      <c r="B250" s="143">
        <v>22032</v>
      </c>
      <c r="C250" s="143"/>
      <c r="D250" s="143"/>
      <c r="E250" s="143"/>
      <c r="F250" s="143">
        <v>3592</v>
      </c>
      <c r="G250" s="143"/>
      <c r="H250" s="143"/>
      <c r="I250" s="143"/>
      <c r="J250" s="143"/>
      <c r="K250" s="143">
        <v>5947</v>
      </c>
      <c r="L250" s="143">
        <v>3843</v>
      </c>
      <c r="M250" s="161"/>
      <c r="N250" s="143"/>
      <c r="O250" s="143">
        <v>9665</v>
      </c>
      <c r="P250" s="143">
        <v>13712</v>
      </c>
      <c r="Q250" s="143"/>
      <c r="R250" s="143">
        <v>17280</v>
      </c>
      <c r="S250" s="144"/>
      <c r="T250" s="161">
        <v>27828</v>
      </c>
      <c r="U250" s="143">
        <v>24912</v>
      </c>
      <c r="V250" s="143">
        <v>3465</v>
      </c>
      <c r="W250" s="161">
        <v>5520</v>
      </c>
      <c r="X250" s="161">
        <v>9080</v>
      </c>
      <c r="Y250" s="161">
        <v>3784</v>
      </c>
      <c r="Z250" s="143">
        <f t="shared" si="3"/>
        <v>150660</v>
      </c>
    </row>
    <row r="251" spans="1:35" x14ac:dyDescent="0.5">
      <c r="A251" s="125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67"/>
      <c r="N251" s="126"/>
      <c r="O251" s="126"/>
      <c r="P251" s="126"/>
      <c r="Q251" s="126"/>
      <c r="R251" s="123"/>
      <c r="S251" s="123"/>
      <c r="T251" s="160"/>
      <c r="U251" s="123"/>
      <c r="V251" s="123"/>
      <c r="W251" s="160"/>
      <c r="X251" s="160"/>
      <c r="Y251" s="160"/>
      <c r="Z251" s="123">
        <f t="shared" si="3"/>
        <v>0</v>
      </c>
      <c r="AA251" s="123"/>
    </row>
    <row r="252" spans="1:35" x14ac:dyDescent="0.5">
      <c r="A252" s="125">
        <v>44348</v>
      </c>
      <c r="B252" s="127">
        <v>28521.428571428572</v>
      </c>
      <c r="C252" s="123"/>
      <c r="D252" s="131">
        <v>11818.571428571429</v>
      </c>
      <c r="E252" s="123"/>
      <c r="F252" s="131">
        <v>0</v>
      </c>
      <c r="G252" s="123"/>
      <c r="H252" s="131">
        <v>0</v>
      </c>
      <c r="I252" s="123"/>
      <c r="J252" s="123"/>
      <c r="K252" s="123"/>
      <c r="L252" s="129">
        <v>0</v>
      </c>
      <c r="M252" s="160"/>
      <c r="N252" s="123"/>
      <c r="O252" s="131">
        <v>7802.8571428571431</v>
      </c>
      <c r="P252" s="131">
        <v>12075.714285714286</v>
      </c>
      <c r="Q252" s="123"/>
      <c r="R252" s="129">
        <v>11301.428571428571</v>
      </c>
      <c r="S252" s="123"/>
      <c r="T252" s="163">
        <v>12868.571428571429</v>
      </c>
      <c r="U252" s="131">
        <v>11155.714285714286</v>
      </c>
      <c r="V252" s="129">
        <v>940</v>
      </c>
      <c r="W252" s="160"/>
      <c r="X252" s="160"/>
      <c r="Y252" s="164">
        <v>0</v>
      </c>
      <c r="Z252" s="123">
        <f t="shared" si="3"/>
        <v>96484.285714285725</v>
      </c>
      <c r="AA252" s="129">
        <v>104034.28571428572</v>
      </c>
      <c r="AI252" s="131">
        <v>7550</v>
      </c>
    </row>
    <row r="253" spans="1:35" x14ac:dyDescent="0.5">
      <c r="A253" s="125">
        <v>44355</v>
      </c>
      <c r="B253" s="127">
        <v>28892.857142857141</v>
      </c>
      <c r="C253" s="123"/>
      <c r="D253" s="131">
        <v>11457.142857142857</v>
      </c>
      <c r="E253" s="123"/>
      <c r="F253" s="131">
        <v>0</v>
      </c>
      <c r="G253" s="123"/>
      <c r="H253" s="131">
        <v>0</v>
      </c>
      <c r="I253" s="123"/>
      <c r="J253" s="123"/>
      <c r="K253" s="123"/>
      <c r="L253" s="129">
        <v>0</v>
      </c>
      <c r="M253" s="160"/>
      <c r="N253" s="123"/>
      <c r="O253" s="131">
        <v>8628.5714285714294</v>
      </c>
      <c r="P253" s="131">
        <v>12191.428571428571</v>
      </c>
      <c r="Q253" s="123"/>
      <c r="R253" s="129">
        <v>10917.142857142857</v>
      </c>
      <c r="S253" s="123"/>
      <c r="T253" s="163">
        <v>11728.571428571429</v>
      </c>
      <c r="U253" s="131">
        <v>11224.285714285714</v>
      </c>
      <c r="V253" s="129">
        <v>937.14285714285711</v>
      </c>
      <c r="W253" s="160"/>
      <c r="X253" s="160"/>
      <c r="Y253" s="164">
        <v>0</v>
      </c>
      <c r="Z253" s="123">
        <f t="shared" si="3"/>
        <v>95977.142857142855</v>
      </c>
      <c r="AA253" s="129">
        <v>103375.71428571429</v>
      </c>
      <c r="AI253" s="131">
        <v>7398.5714285714284</v>
      </c>
    </row>
    <row r="254" spans="1:35" x14ac:dyDescent="0.5">
      <c r="A254" s="125">
        <v>44362</v>
      </c>
      <c r="B254" s="127">
        <v>28675.714285714286</v>
      </c>
      <c r="C254" s="123"/>
      <c r="D254" s="131">
        <v>10965.714285714286</v>
      </c>
      <c r="E254" s="123"/>
      <c r="F254" s="131">
        <v>0</v>
      </c>
      <c r="G254" s="123"/>
      <c r="H254" s="131">
        <v>0</v>
      </c>
      <c r="I254" s="123"/>
      <c r="J254" s="123"/>
      <c r="K254" s="123"/>
      <c r="L254" s="129">
        <v>0</v>
      </c>
      <c r="M254" s="160"/>
      <c r="N254" s="123"/>
      <c r="O254" s="131">
        <v>9527.1428571428569</v>
      </c>
      <c r="P254" s="131">
        <v>12371.428571428571</v>
      </c>
      <c r="Q254" s="123"/>
      <c r="R254" s="129">
        <v>10987.142857142857</v>
      </c>
      <c r="S254" s="123"/>
      <c r="T254" s="163">
        <v>10622.857142857143</v>
      </c>
      <c r="U254" s="131">
        <v>11297.142857142857</v>
      </c>
      <c r="V254" s="129">
        <v>942.85714285714289</v>
      </c>
      <c r="W254" s="160"/>
      <c r="X254" s="160"/>
      <c r="Y254" s="164">
        <v>0</v>
      </c>
      <c r="Z254" s="123">
        <f t="shared" si="3"/>
        <v>95390</v>
      </c>
      <c r="AA254" s="129">
        <v>102682.85714285714</v>
      </c>
      <c r="AI254" s="131">
        <v>7292.8571428571431</v>
      </c>
    </row>
    <row r="255" spans="1:35" x14ac:dyDescent="0.5">
      <c r="A255" s="125">
        <v>44369</v>
      </c>
      <c r="B255" s="127">
        <v>27878.571428571428</v>
      </c>
      <c r="C255" s="123"/>
      <c r="D255" s="131">
        <v>10400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9">
        <v>0</v>
      </c>
      <c r="M255" s="160"/>
      <c r="N255" s="123"/>
      <c r="O255" s="131">
        <v>9088.5714285714294</v>
      </c>
      <c r="P255" s="131">
        <v>12265.714285714286</v>
      </c>
      <c r="Q255" s="123"/>
      <c r="R255" s="129">
        <v>16585.714285714286</v>
      </c>
      <c r="S255" s="123"/>
      <c r="T255" s="163">
        <v>9784.2857142857138</v>
      </c>
      <c r="U255" s="131">
        <v>11198.571428571429</v>
      </c>
      <c r="V255" s="129">
        <v>914.28571428571433</v>
      </c>
      <c r="W255" s="160"/>
      <c r="X255" s="160"/>
      <c r="Y255" s="164">
        <v>0</v>
      </c>
      <c r="Z255" s="123">
        <f t="shared" si="3"/>
        <v>98115.71428571429</v>
      </c>
      <c r="AA255" s="129">
        <v>105132.85714285714</v>
      </c>
      <c r="AI255" s="131">
        <v>7017.1428571428569</v>
      </c>
    </row>
    <row r="256" spans="1:35" x14ac:dyDescent="0.5">
      <c r="A256" s="125">
        <v>44376</v>
      </c>
      <c r="B256" s="127">
        <v>7057.1428571428569</v>
      </c>
      <c r="C256" s="123"/>
      <c r="D256" s="131">
        <v>9991.4285714285706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9">
        <v>0</v>
      </c>
      <c r="M256" s="160"/>
      <c r="N256" s="123"/>
      <c r="O256" s="131">
        <v>9260</v>
      </c>
      <c r="P256" s="131">
        <v>11835.714285714286</v>
      </c>
      <c r="Q256" s="123"/>
      <c r="R256" s="129">
        <v>5221.4285714285716</v>
      </c>
      <c r="S256" s="123"/>
      <c r="T256" s="163">
        <v>10692.857142857143</v>
      </c>
      <c r="U256" s="131">
        <v>11127.142857142857</v>
      </c>
      <c r="V256" s="129">
        <v>418.57142857142856</v>
      </c>
      <c r="W256" s="160"/>
      <c r="X256" s="160"/>
      <c r="Y256" s="164">
        <v>0</v>
      </c>
      <c r="Z256" s="123">
        <f t="shared" si="3"/>
        <v>65604.28571428571</v>
      </c>
      <c r="AA256" s="129">
        <v>72508.57142857142</v>
      </c>
      <c r="AI256" s="131">
        <v>6904.2857142857147</v>
      </c>
    </row>
    <row r="257" spans="1:35" x14ac:dyDescent="0.5">
      <c r="A257" s="125">
        <v>44383</v>
      </c>
      <c r="B257" s="127">
        <v>0</v>
      </c>
      <c r="C257" s="123"/>
      <c r="D257" s="131">
        <v>9000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9">
        <v>0</v>
      </c>
      <c r="M257" s="160"/>
      <c r="N257" s="123"/>
      <c r="O257" s="131">
        <v>9500</v>
      </c>
      <c r="P257" s="131">
        <v>11541.428571428571</v>
      </c>
      <c r="Q257" s="123"/>
      <c r="R257" s="129">
        <v>10864.285714285714</v>
      </c>
      <c r="S257" s="123"/>
      <c r="T257" s="163">
        <v>11962.857142857143</v>
      </c>
      <c r="U257" s="131">
        <v>10971.428571428571</v>
      </c>
      <c r="V257" s="129">
        <v>0</v>
      </c>
      <c r="W257" s="160"/>
      <c r="X257" s="160"/>
      <c r="Y257" s="164">
        <v>0</v>
      </c>
      <c r="Z257" s="123">
        <f t="shared" si="3"/>
        <v>63840.000000000007</v>
      </c>
      <c r="AA257" s="129">
        <v>70124.285714285725</v>
      </c>
      <c r="AI257" s="131">
        <v>6284.2857142857147</v>
      </c>
    </row>
    <row r="258" spans="1:35" x14ac:dyDescent="0.5">
      <c r="A258" s="125">
        <v>44390</v>
      </c>
      <c r="B258" s="127">
        <v>0</v>
      </c>
      <c r="C258" s="123"/>
      <c r="D258" s="131">
        <v>8191.4285714285716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9">
        <v>0</v>
      </c>
      <c r="M258" s="160"/>
      <c r="N258" s="123"/>
      <c r="O258" s="131">
        <v>9150</v>
      </c>
      <c r="P258" s="131">
        <v>11504.285714285714</v>
      </c>
      <c r="Q258" s="123"/>
      <c r="R258" s="129">
        <v>9457.1428571428569</v>
      </c>
      <c r="S258" s="123"/>
      <c r="T258" s="163">
        <v>12398.571428571429</v>
      </c>
      <c r="U258" s="131">
        <v>10872.857142857143</v>
      </c>
      <c r="V258" s="129">
        <v>1931.4285714285713</v>
      </c>
      <c r="W258" s="160"/>
      <c r="X258" s="160"/>
      <c r="Y258" s="164">
        <v>0</v>
      </c>
      <c r="Z258" s="123">
        <f t="shared" ref="Z258:Z320" si="4">SUM(B258:Y258)</f>
        <v>63505.71428571429</v>
      </c>
      <c r="AA258" s="129">
        <v>70234.285714285725</v>
      </c>
      <c r="AI258" s="131">
        <v>6728.5714285714284</v>
      </c>
    </row>
    <row r="259" spans="1:35" x14ac:dyDescent="0.5">
      <c r="A259" s="125">
        <v>44397</v>
      </c>
      <c r="B259" s="127">
        <v>0</v>
      </c>
      <c r="C259" s="123"/>
      <c r="D259" s="131">
        <v>7592.8571428571431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9">
        <v>0</v>
      </c>
      <c r="M259" s="160"/>
      <c r="N259" s="123"/>
      <c r="O259" s="131">
        <v>9452.8571428571431</v>
      </c>
      <c r="P259" s="131">
        <v>11680</v>
      </c>
      <c r="Q259" s="123"/>
      <c r="R259" s="129">
        <v>12191.428571428571</v>
      </c>
      <c r="S259" s="123"/>
      <c r="T259" s="163">
        <v>6442.8571428571431</v>
      </c>
      <c r="U259" s="131">
        <v>10401.428571428571</v>
      </c>
      <c r="V259" s="129">
        <v>1860</v>
      </c>
      <c r="W259" s="160"/>
      <c r="X259" s="160"/>
      <c r="Y259" s="164">
        <v>0</v>
      </c>
      <c r="Z259" s="123">
        <f t="shared" si="4"/>
        <v>59621.428571428572</v>
      </c>
      <c r="AA259" s="129">
        <v>60204.285714285717</v>
      </c>
      <c r="AI259" s="131">
        <v>582.85714285714289</v>
      </c>
    </row>
    <row r="260" spans="1:35" x14ac:dyDescent="0.5">
      <c r="A260" s="125">
        <v>44404</v>
      </c>
      <c r="B260" s="127">
        <v>0</v>
      </c>
      <c r="C260" s="123"/>
      <c r="D260" s="131">
        <v>7320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9">
        <v>0</v>
      </c>
      <c r="M260" s="160"/>
      <c r="N260" s="123"/>
      <c r="O260" s="131">
        <v>8782.8571428571431</v>
      </c>
      <c r="P260" s="131">
        <v>10412.857142857143</v>
      </c>
      <c r="Q260" s="123"/>
      <c r="R260" s="129">
        <v>9907.1428571428569</v>
      </c>
      <c r="S260" s="123"/>
      <c r="T260" s="163">
        <v>3348.5714285714284</v>
      </c>
      <c r="U260" s="131">
        <v>9542.8571428571431</v>
      </c>
      <c r="V260" s="129">
        <v>51.428571428571431</v>
      </c>
      <c r="W260" s="160"/>
      <c r="X260" s="160"/>
      <c r="Y260" s="164">
        <v>0</v>
      </c>
      <c r="Z260" s="123">
        <f t="shared" si="4"/>
        <v>49365.71428571429</v>
      </c>
      <c r="AA260" s="129">
        <v>60747.142857142862</v>
      </c>
      <c r="AI260" s="131">
        <v>11381.428571428571</v>
      </c>
    </row>
    <row r="261" spans="1:35" x14ac:dyDescent="0.5">
      <c r="A261" s="125">
        <v>44411</v>
      </c>
      <c r="B261" s="127">
        <v>0</v>
      </c>
      <c r="C261" s="123"/>
      <c r="D261" s="131">
        <v>8632.8571428571431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9">
        <v>0</v>
      </c>
      <c r="M261" s="160"/>
      <c r="N261" s="123"/>
      <c r="O261" s="131">
        <v>10901.428571428571</v>
      </c>
      <c r="P261" s="131">
        <v>12582.857142857143</v>
      </c>
      <c r="Q261" s="123"/>
      <c r="R261" s="129">
        <v>10275.714285714286</v>
      </c>
      <c r="S261" s="123"/>
      <c r="T261" s="163">
        <v>480</v>
      </c>
      <c r="U261" s="131">
        <v>11224.285714285714</v>
      </c>
      <c r="V261" s="129">
        <v>967.14285714285711</v>
      </c>
      <c r="W261" s="160"/>
      <c r="X261" s="160"/>
      <c r="Y261" s="164">
        <v>0</v>
      </c>
      <c r="Z261" s="123">
        <f t="shared" si="4"/>
        <v>55064.28571428571</v>
      </c>
      <c r="AA261" s="129">
        <v>61671.428571428565</v>
      </c>
      <c r="AI261" s="131">
        <v>6607.1428571428569</v>
      </c>
    </row>
    <row r="262" spans="1:35" x14ac:dyDescent="0.5">
      <c r="A262" s="125">
        <v>44418</v>
      </c>
      <c r="B262" s="127">
        <v>15901.428571428571</v>
      </c>
      <c r="C262" s="123"/>
      <c r="D262" s="131">
        <v>7825.7142857142853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9">
        <v>0</v>
      </c>
      <c r="M262" s="160"/>
      <c r="N262" s="123"/>
      <c r="O262" s="131">
        <v>9737.1428571428569</v>
      </c>
      <c r="P262" s="131">
        <v>11868.571428571429</v>
      </c>
      <c r="Q262" s="123"/>
      <c r="R262" s="129">
        <v>12160</v>
      </c>
      <c r="S262" s="123"/>
      <c r="T262" s="163">
        <v>5854.2857142857147</v>
      </c>
      <c r="U262" s="131">
        <v>8065.7142857142853</v>
      </c>
      <c r="V262" s="129">
        <v>885.71428571428567</v>
      </c>
      <c r="W262" s="160"/>
      <c r="X262" s="160"/>
      <c r="Y262" s="164">
        <v>0</v>
      </c>
      <c r="Z262" s="123">
        <f t="shared" si="4"/>
        <v>72298.571428571435</v>
      </c>
      <c r="AA262" s="129">
        <v>111305.71428571429</v>
      </c>
      <c r="AI262" s="131">
        <v>6080</v>
      </c>
    </row>
    <row r="263" spans="1:35" x14ac:dyDescent="0.5">
      <c r="A263" s="125">
        <v>44425</v>
      </c>
      <c r="B263" s="127">
        <v>48685.714285714283</v>
      </c>
      <c r="C263" s="123"/>
      <c r="D263" s="131">
        <v>7648.5714285714284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9">
        <v>0</v>
      </c>
      <c r="M263" s="160"/>
      <c r="N263" s="123"/>
      <c r="O263" s="131">
        <v>9008.5714285714294</v>
      </c>
      <c r="P263" s="131">
        <v>12431.428571428571</v>
      </c>
      <c r="Q263" s="123"/>
      <c r="R263" s="129">
        <v>10778.571428571429</v>
      </c>
      <c r="S263" s="123"/>
      <c r="T263" s="163">
        <v>7780</v>
      </c>
      <c r="U263" s="131">
        <v>8065.7142857142853</v>
      </c>
      <c r="V263" s="129">
        <v>874.28571428571433</v>
      </c>
      <c r="W263" s="160"/>
      <c r="X263" s="160"/>
      <c r="Y263" s="164">
        <v>0</v>
      </c>
      <c r="Z263" s="123">
        <f t="shared" si="4"/>
        <v>105272.85714285714</v>
      </c>
      <c r="AA263" s="129">
        <v>111305.71428571429</v>
      </c>
      <c r="AI263" s="131">
        <v>6032.8571428571431</v>
      </c>
    </row>
    <row r="264" spans="1:35" x14ac:dyDescent="0.5">
      <c r="A264" s="125">
        <v>44432</v>
      </c>
      <c r="B264" s="130">
        <v>13808.571428571429</v>
      </c>
      <c r="C264" s="123"/>
      <c r="D264" s="131">
        <v>7540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31">
        <v>0</v>
      </c>
      <c r="M264" s="160"/>
      <c r="N264" s="123"/>
      <c r="O264" s="131">
        <v>8761.4285714285706</v>
      </c>
      <c r="P264" s="131">
        <v>11420</v>
      </c>
      <c r="Q264" s="123"/>
      <c r="R264" s="131">
        <v>10742.857142857143</v>
      </c>
      <c r="S264" s="123"/>
      <c r="T264" s="163">
        <v>6017.1428571428569</v>
      </c>
      <c r="U264" s="131">
        <v>14927.142857142857</v>
      </c>
      <c r="V264" s="131">
        <v>897.14285714285711</v>
      </c>
      <c r="W264" s="160"/>
      <c r="X264" s="160"/>
      <c r="Y264" s="163">
        <v>608550</v>
      </c>
      <c r="Z264" s="123">
        <f t="shared" si="4"/>
        <v>682664.28571428568</v>
      </c>
      <c r="AA264" s="129">
        <v>70531.428571428565</v>
      </c>
      <c r="AI264" s="131">
        <v>6531.4285714285716</v>
      </c>
    </row>
    <row r="265" spans="1:35" x14ac:dyDescent="0.5">
      <c r="A265" s="125">
        <v>44439</v>
      </c>
      <c r="B265" s="130">
        <v>520</v>
      </c>
      <c r="C265" s="123"/>
      <c r="D265" s="131">
        <v>7498.5714285714284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31">
        <v>0</v>
      </c>
      <c r="M265" s="160"/>
      <c r="N265" s="123"/>
      <c r="O265" s="131">
        <v>9815.7142857142862</v>
      </c>
      <c r="P265" s="131">
        <v>11091.428571428571</v>
      </c>
      <c r="Q265" s="123"/>
      <c r="R265" s="131">
        <v>10670</v>
      </c>
      <c r="S265" s="123"/>
      <c r="T265" s="163">
        <v>4531.4285714285716</v>
      </c>
      <c r="U265" s="131">
        <v>14371.428571428571</v>
      </c>
      <c r="V265" s="131">
        <v>835.71428571428567</v>
      </c>
      <c r="W265" s="160"/>
      <c r="X265" s="160"/>
      <c r="Y265" s="163">
        <v>5772.8571428571431</v>
      </c>
      <c r="Z265" s="123">
        <f t="shared" si="4"/>
        <v>65107.142857142855</v>
      </c>
      <c r="AA265" s="129">
        <v>70531.428571428565</v>
      </c>
      <c r="AI265" s="131">
        <v>5424.2857142857147</v>
      </c>
    </row>
    <row r="266" spans="1:35" x14ac:dyDescent="0.5">
      <c r="A266" s="125">
        <v>44446</v>
      </c>
      <c r="B266" s="130">
        <v>0</v>
      </c>
      <c r="C266" s="123"/>
      <c r="D266" s="131">
        <v>7278.5714285714284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31">
        <v>0</v>
      </c>
      <c r="M266" s="160"/>
      <c r="N266" s="123"/>
      <c r="O266" s="131">
        <v>9169</v>
      </c>
      <c r="P266" s="131">
        <v>11097.142857142857</v>
      </c>
      <c r="Q266" s="123"/>
      <c r="R266" s="131">
        <v>10645.714285714286</v>
      </c>
      <c r="S266" s="123"/>
      <c r="T266" s="163">
        <v>2872.8571428571427</v>
      </c>
      <c r="U266" s="131">
        <v>14542.857142857143</v>
      </c>
      <c r="V266" s="131">
        <v>862.85714285714289</v>
      </c>
      <c r="W266" s="160"/>
      <c r="X266" s="160"/>
      <c r="Y266" s="163">
        <v>8484.2857142857138</v>
      </c>
      <c r="Z266" s="123">
        <f t="shared" si="4"/>
        <v>64953.28571428571</v>
      </c>
      <c r="AA266" s="129">
        <v>70503.28571428571</v>
      </c>
      <c r="AI266" s="131">
        <v>5550</v>
      </c>
    </row>
    <row r="267" spans="1:35" x14ac:dyDescent="0.5">
      <c r="A267" s="125">
        <v>44453</v>
      </c>
      <c r="B267" s="130">
        <v>6391.4285714285716</v>
      </c>
      <c r="C267" s="123"/>
      <c r="D267" s="131">
        <v>7187.1428571428569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31">
        <v>0</v>
      </c>
      <c r="M267" s="160"/>
      <c r="N267" s="123"/>
      <c r="O267" s="131">
        <v>11466.571428571429</v>
      </c>
      <c r="P267" s="131">
        <v>11584.285714285714</v>
      </c>
      <c r="Q267" s="123"/>
      <c r="R267" s="131">
        <v>10048.571428571429</v>
      </c>
      <c r="S267" s="123"/>
      <c r="T267" s="163">
        <v>3734.2857142857142</v>
      </c>
      <c r="U267" s="137">
        <v>17467.142857142859</v>
      </c>
      <c r="V267" s="131">
        <v>852.85714285714289</v>
      </c>
      <c r="W267" s="160"/>
      <c r="X267" s="160"/>
      <c r="Y267" s="163">
        <v>9124.2857142857138</v>
      </c>
      <c r="Z267" s="123">
        <f t="shared" si="4"/>
        <v>77856.57142857142</v>
      </c>
      <c r="AA267" s="129">
        <v>61975.142857142862</v>
      </c>
      <c r="AI267" s="131">
        <v>5737.1428571428569</v>
      </c>
    </row>
    <row r="268" spans="1:35" x14ac:dyDescent="0.5">
      <c r="A268" s="125">
        <v>44460</v>
      </c>
      <c r="B268" s="127">
        <v>5112.8571428571431</v>
      </c>
      <c r="C268" s="123"/>
      <c r="D268" s="131">
        <v>7134.2857142857147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9">
        <v>0</v>
      </c>
      <c r="M268" s="160"/>
      <c r="N268" s="123"/>
      <c r="O268" s="131">
        <v>11466.571428571429</v>
      </c>
      <c r="P268" s="131">
        <v>11654.285714285714</v>
      </c>
      <c r="Q268" s="123"/>
      <c r="R268" s="129">
        <v>11185.714285714286</v>
      </c>
      <c r="S268" s="123"/>
      <c r="T268" s="163">
        <v>-3008.5714285714284</v>
      </c>
      <c r="U268" s="131">
        <v>4534.2857142857147</v>
      </c>
      <c r="V268" s="129">
        <v>855.71428571428567</v>
      </c>
      <c r="W268" s="160"/>
      <c r="X268" s="160"/>
      <c r="Y268" s="164">
        <v>7537.1428571428569</v>
      </c>
      <c r="Z268" s="123">
        <f t="shared" si="4"/>
        <v>56472.285714285717</v>
      </c>
      <c r="AA268" s="129">
        <v>61975.142857142862</v>
      </c>
      <c r="AI268" s="131">
        <v>5502.8571428571431</v>
      </c>
    </row>
    <row r="269" spans="1:35" x14ac:dyDescent="0.5">
      <c r="A269" s="125">
        <v>44466</v>
      </c>
      <c r="B269" s="127">
        <v>56.666666666666664</v>
      </c>
      <c r="C269" s="123"/>
      <c r="D269" s="131">
        <v>7053.333333333333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9">
        <v>0</v>
      </c>
      <c r="M269" s="160"/>
      <c r="N269" s="123"/>
      <c r="O269" s="131">
        <v>11426.833333333334</v>
      </c>
      <c r="P269" s="131">
        <v>11193.333333333334</v>
      </c>
      <c r="Q269" s="123"/>
      <c r="R269" s="129">
        <v>10556.666666666666</v>
      </c>
      <c r="S269" s="123"/>
      <c r="T269" s="163">
        <v>-7361.666666666667</v>
      </c>
      <c r="U269" s="131">
        <v>10021.666666666666</v>
      </c>
      <c r="V269" s="129">
        <v>846.66666666666663</v>
      </c>
      <c r="W269" s="160"/>
      <c r="X269" s="160"/>
      <c r="Y269" s="164">
        <v>6555</v>
      </c>
      <c r="Z269" s="123">
        <f t="shared" si="4"/>
        <v>50348.5</v>
      </c>
      <c r="AA269" s="129">
        <v>55880.166666666664</v>
      </c>
      <c r="AI269" s="131">
        <v>5531.666666666667</v>
      </c>
    </row>
    <row r="270" spans="1:35" x14ac:dyDescent="0.5">
      <c r="A270" s="125">
        <v>44474</v>
      </c>
      <c r="B270" s="127">
        <v>-23.75</v>
      </c>
      <c r="C270" s="123"/>
      <c r="D270" s="131">
        <v>7233.75</v>
      </c>
      <c r="E270" s="123"/>
      <c r="F270" s="131">
        <v>177454.25</v>
      </c>
      <c r="G270" s="123"/>
      <c r="H270" s="131">
        <v>0</v>
      </c>
      <c r="I270" s="123"/>
      <c r="J270" s="123"/>
      <c r="K270" s="123"/>
      <c r="L270" s="129">
        <v>0</v>
      </c>
      <c r="M270" s="160"/>
      <c r="N270" s="123"/>
      <c r="O270" s="131">
        <v>11409.875</v>
      </c>
      <c r="P270" s="131">
        <v>11056.25</v>
      </c>
      <c r="Q270" s="123"/>
      <c r="R270" s="129">
        <v>10556.25</v>
      </c>
      <c r="S270" s="123"/>
      <c r="T270" s="163">
        <v>0</v>
      </c>
      <c r="U270" s="131">
        <v>8560</v>
      </c>
      <c r="V270" s="129">
        <v>835</v>
      </c>
      <c r="W270" s="160"/>
      <c r="X270" s="160"/>
      <c r="Y270" s="164">
        <v>6465</v>
      </c>
      <c r="Z270" s="123">
        <f t="shared" si="4"/>
        <v>233546.625</v>
      </c>
      <c r="AA270" s="129">
        <v>240122.875</v>
      </c>
      <c r="AI270" s="131">
        <v>6576.25</v>
      </c>
    </row>
    <row r="271" spans="1:35" x14ac:dyDescent="0.5">
      <c r="A271" s="125">
        <v>44481</v>
      </c>
      <c r="B271" s="127">
        <v>17465.714285714286</v>
      </c>
      <c r="C271" s="123"/>
      <c r="D271" s="131">
        <v>7131.4285714285716</v>
      </c>
      <c r="E271" s="123"/>
      <c r="F271" s="131">
        <v>11808</v>
      </c>
      <c r="G271" s="123"/>
      <c r="H271" s="131">
        <v>0</v>
      </c>
      <c r="I271" s="123"/>
      <c r="J271" s="123"/>
      <c r="K271" s="123"/>
      <c r="L271" s="129">
        <v>0</v>
      </c>
      <c r="M271" s="160"/>
      <c r="N271" s="123"/>
      <c r="O271" s="131">
        <v>11366.714285714286</v>
      </c>
      <c r="P271" s="131">
        <v>11594.285714285714</v>
      </c>
      <c r="Q271" s="123"/>
      <c r="R271" s="129">
        <v>10254.285714285714</v>
      </c>
      <c r="S271" s="123"/>
      <c r="T271" s="163">
        <v>-121.42857142857143</v>
      </c>
      <c r="U271" s="131">
        <v>10907.142857142857</v>
      </c>
      <c r="V271" s="129">
        <v>845.71428571428567</v>
      </c>
      <c r="W271" s="160"/>
      <c r="X271" s="160"/>
      <c r="Y271" s="164">
        <v>5984.2857142857147</v>
      </c>
      <c r="Z271" s="123">
        <f t="shared" si="4"/>
        <v>87236.142857142855</v>
      </c>
      <c r="AA271" s="129">
        <v>91297.57142857142</v>
      </c>
      <c r="AI271" s="131">
        <v>4061.4285714285716</v>
      </c>
    </row>
    <row r="272" spans="1:35" x14ac:dyDescent="0.5">
      <c r="A272" s="125">
        <v>44488</v>
      </c>
      <c r="B272" s="127">
        <v>18145.714285714286</v>
      </c>
      <c r="C272" s="123"/>
      <c r="D272" s="131">
        <v>6881.4285714285716</v>
      </c>
      <c r="E272" s="123"/>
      <c r="F272" s="131">
        <v>10971.428571428571</v>
      </c>
      <c r="G272" s="123"/>
      <c r="H272" s="131">
        <v>0</v>
      </c>
      <c r="I272" s="123"/>
      <c r="J272" s="123"/>
      <c r="K272" s="123"/>
      <c r="L272" s="129">
        <v>0</v>
      </c>
      <c r="M272" s="160"/>
      <c r="N272" s="123"/>
      <c r="O272" s="131">
        <v>11366.142857142857</v>
      </c>
      <c r="P272" s="131">
        <v>11524.285714285714</v>
      </c>
      <c r="Q272" s="123"/>
      <c r="R272" s="129">
        <v>9835.7142857142862</v>
      </c>
      <c r="S272" s="123"/>
      <c r="T272" s="163">
        <v>13144.285714285714</v>
      </c>
      <c r="U272" s="131">
        <v>13442.857142857143</v>
      </c>
      <c r="V272" s="129">
        <v>835.71428571428567</v>
      </c>
      <c r="W272" s="160"/>
      <c r="X272" s="160"/>
      <c r="Y272" s="164">
        <v>5079.4285714285716</v>
      </c>
      <c r="Z272" s="123">
        <f t="shared" si="4"/>
        <v>101227</v>
      </c>
      <c r="AA272" s="129">
        <v>106494.14285714286</v>
      </c>
      <c r="AI272" s="131">
        <v>5267.1428571428569</v>
      </c>
    </row>
    <row r="273" spans="1:35" x14ac:dyDescent="0.5">
      <c r="A273" s="125">
        <v>44495</v>
      </c>
      <c r="B273" s="127">
        <v>17285.714285714286</v>
      </c>
      <c r="C273" s="123"/>
      <c r="D273" s="131">
        <v>6595.7142857142853</v>
      </c>
      <c r="E273" s="123"/>
      <c r="F273" s="131">
        <v>10610</v>
      </c>
      <c r="G273" s="123"/>
      <c r="H273" s="131">
        <v>0</v>
      </c>
      <c r="I273" s="123"/>
      <c r="J273" s="123"/>
      <c r="K273" s="123"/>
      <c r="L273" s="129">
        <v>0</v>
      </c>
      <c r="M273" s="160"/>
      <c r="N273" s="123"/>
      <c r="O273" s="131">
        <v>11200.142857142857</v>
      </c>
      <c r="P273" s="131">
        <v>11527.142857142857</v>
      </c>
      <c r="Q273" s="123"/>
      <c r="R273" s="129">
        <v>9791.4285714285706</v>
      </c>
      <c r="S273" s="123"/>
      <c r="T273" s="163">
        <v>13248.571428571429</v>
      </c>
      <c r="U273" s="131">
        <v>12765.714285714286</v>
      </c>
      <c r="V273" s="129">
        <v>827.14285714285711</v>
      </c>
      <c r="W273" s="160"/>
      <c r="X273" s="160"/>
      <c r="Y273" s="164">
        <v>5756.2857142857147</v>
      </c>
      <c r="Z273" s="123">
        <f t="shared" si="4"/>
        <v>99607.857142857145</v>
      </c>
      <c r="AA273" s="129">
        <v>105422.14285714286</v>
      </c>
      <c r="AI273" s="131">
        <v>5814.2857142857147</v>
      </c>
    </row>
    <row r="274" spans="1:35" x14ac:dyDescent="0.5">
      <c r="A274" s="125">
        <v>44502</v>
      </c>
      <c r="B274" s="127">
        <v>32274.285714285714</v>
      </c>
      <c r="C274" s="123"/>
      <c r="D274" s="131">
        <v>6395.7142857142853</v>
      </c>
      <c r="E274" s="123"/>
      <c r="F274" s="131">
        <v>10384.285714285714</v>
      </c>
      <c r="G274" s="123"/>
      <c r="H274" s="131">
        <v>0</v>
      </c>
      <c r="I274" s="123"/>
      <c r="J274" s="123"/>
      <c r="K274" s="123"/>
      <c r="L274" s="129">
        <v>0</v>
      </c>
      <c r="M274" s="160"/>
      <c r="N274" s="123"/>
      <c r="O274" s="131">
        <v>11494.714285714286</v>
      </c>
      <c r="P274" s="131">
        <v>10701.428571428571</v>
      </c>
      <c r="Q274" s="123"/>
      <c r="R274" s="129">
        <v>9871.4285714285706</v>
      </c>
      <c r="S274" s="123"/>
      <c r="T274" s="163">
        <v>13381.428571428571</v>
      </c>
      <c r="U274" s="131">
        <v>13131.428571428571</v>
      </c>
      <c r="V274" s="129">
        <v>830</v>
      </c>
      <c r="W274" s="160"/>
      <c r="X274" s="160"/>
      <c r="Y274" s="164">
        <v>5081.4285714285716</v>
      </c>
      <c r="Z274" s="123">
        <f t="shared" si="4"/>
        <v>113546.14285714283</v>
      </c>
      <c r="AA274" s="129">
        <v>117820.42857142855</v>
      </c>
      <c r="AI274" s="131">
        <v>4274.2857142857147</v>
      </c>
    </row>
    <row r="275" spans="1:35" x14ac:dyDescent="0.5">
      <c r="A275" s="125">
        <v>44509</v>
      </c>
      <c r="B275" s="127">
        <v>32631.428571428572</v>
      </c>
      <c r="C275" s="123"/>
      <c r="D275" s="131">
        <v>6192.8571428571431</v>
      </c>
      <c r="E275" s="123"/>
      <c r="F275" s="131">
        <v>9087.1428571428569</v>
      </c>
      <c r="G275" s="123"/>
      <c r="H275" s="131">
        <v>0</v>
      </c>
      <c r="I275" s="123"/>
      <c r="J275" s="123"/>
      <c r="K275" s="123"/>
      <c r="L275" s="129">
        <v>0</v>
      </c>
      <c r="M275" s="160"/>
      <c r="N275" s="123"/>
      <c r="O275" s="131">
        <v>11323.142857142857</v>
      </c>
      <c r="P275" s="131">
        <v>0</v>
      </c>
      <c r="Q275" s="123"/>
      <c r="R275" s="129">
        <v>9515.7142857142862</v>
      </c>
      <c r="S275" s="123"/>
      <c r="T275" s="163">
        <v>13247.142857142857</v>
      </c>
      <c r="U275" s="131">
        <v>13328.571428571429</v>
      </c>
      <c r="V275" s="129">
        <v>841.42857142857144</v>
      </c>
      <c r="W275" s="160"/>
      <c r="X275" s="160"/>
      <c r="Y275" s="164">
        <v>5454.2857142857147</v>
      </c>
      <c r="Z275" s="123">
        <f t="shared" si="4"/>
        <v>101621.71428571428</v>
      </c>
      <c r="AA275" s="129">
        <v>106824.57142857142</v>
      </c>
      <c r="AI275" s="131">
        <v>5202.8571428571431</v>
      </c>
    </row>
    <row r="276" spans="1:35" x14ac:dyDescent="0.5">
      <c r="A276" s="125">
        <v>44516</v>
      </c>
      <c r="B276" s="127">
        <v>34158.571428571428</v>
      </c>
      <c r="C276" s="123"/>
      <c r="D276" s="131">
        <v>5994.2857142857147</v>
      </c>
      <c r="E276" s="123"/>
      <c r="F276" s="131">
        <v>8461.4285714285706</v>
      </c>
      <c r="G276" s="123"/>
      <c r="H276" s="131">
        <v>0</v>
      </c>
      <c r="I276" s="123"/>
      <c r="J276" s="123"/>
      <c r="K276" s="123"/>
      <c r="L276" s="129">
        <v>0</v>
      </c>
      <c r="M276" s="160"/>
      <c r="N276" s="123"/>
      <c r="O276" s="131">
        <v>11279.142857142857</v>
      </c>
      <c r="P276" s="131">
        <v>0</v>
      </c>
      <c r="Q276" s="123"/>
      <c r="R276" s="129">
        <v>9998.5714285714294</v>
      </c>
      <c r="S276" s="123"/>
      <c r="T276" s="163">
        <v>13108.571428571429</v>
      </c>
      <c r="U276" s="131">
        <v>13350</v>
      </c>
      <c r="V276" s="129">
        <v>835.71428571428567</v>
      </c>
      <c r="W276" s="160"/>
      <c r="X276" s="160"/>
      <c r="Y276" s="164">
        <v>4121.4285714285716</v>
      </c>
      <c r="Z276" s="123">
        <f t="shared" si="4"/>
        <v>101307.71428571429</v>
      </c>
      <c r="AA276" s="129">
        <v>106283.42857142857</v>
      </c>
      <c r="AI276" s="131">
        <v>4975.7142857142853</v>
      </c>
    </row>
    <row r="277" spans="1:35" x14ac:dyDescent="0.5">
      <c r="A277" s="125">
        <v>44523</v>
      </c>
      <c r="B277" s="127">
        <v>27678.571428571428</v>
      </c>
      <c r="C277" s="123"/>
      <c r="D277" s="131">
        <v>5802.8571428571431</v>
      </c>
      <c r="E277" s="123"/>
      <c r="F277" s="131">
        <v>8711.4285714285706</v>
      </c>
      <c r="G277" s="123"/>
      <c r="H277" s="131">
        <v>0</v>
      </c>
      <c r="I277" s="123"/>
      <c r="J277" s="123"/>
      <c r="K277" s="123"/>
      <c r="L277" s="129">
        <v>0</v>
      </c>
      <c r="M277" s="160"/>
      <c r="N277" s="123"/>
      <c r="O277" s="131">
        <v>11233.714285714286</v>
      </c>
      <c r="P277" s="131">
        <v>0</v>
      </c>
      <c r="Q277" s="123"/>
      <c r="R277" s="129">
        <v>9702.8571428571431</v>
      </c>
      <c r="S277" s="123"/>
      <c r="T277" s="163">
        <v>12977.142857142857</v>
      </c>
      <c r="U277" s="131">
        <v>13247.142857142857</v>
      </c>
      <c r="V277" s="129">
        <v>825.71428571428567</v>
      </c>
      <c r="W277" s="160"/>
      <c r="X277" s="160"/>
      <c r="Y277" s="164">
        <v>4548.5714285714284</v>
      </c>
      <c r="Z277" s="123">
        <f t="shared" si="4"/>
        <v>94728.000000000015</v>
      </c>
      <c r="AA277" s="129">
        <v>99448</v>
      </c>
      <c r="AI277" s="131">
        <v>4720</v>
      </c>
    </row>
    <row r="278" spans="1:35" x14ac:dyDescent="0.5">
      <c r="A278" s="125">
        <v>44530</v>
      </c>
      <c r="B278" s="127">
        <v>29175.714285714286</v>
      </c>
      <c r="C278" s="123"/>
      <c r="D278" s="131">
        <v>5598.5714285714284</v>
      </c>
      <c r="E278" s="123"/>
      <c r="F278" s="131">
        <v>8635.7142857142862</v>
      </c>
      <c r="G278" s="123"/>
      <c r="H278" s="131">
        <v>0</v>
      </c>
      <c r="I278" s="123"/>
      <c r="J278" s="123"/>
      <c r="K278" s="123"/>
      <c r="L278" s="129">
        <v>0</v>
      </c>
      <c r="M278" s="160"/>
      <c r="N278" s="123"/>
      <c r="O278" s="131">
        <v>11225.857142857143</v>
      </c>
      <c r="P278" s="131">
        <v>1928.5714285714287</v>
      </c>
      <c r="Q278" s="123"/>
      <c r="R278" s="129">
        <v>9748.5714285714294</v>
      </c>
      <c r="S278" s="123"/>
      <c r="T278" s="163">
        <v>11181.428571428571</v>
      </c>
      <c r="U278" s="131">
        <v>13332.857142857143</v>
      </c>
      <c r="V278" s="129">
        <v>820</v>
      </c>
      <c r="W278" s="160"/>
      <c r="X278" s="160"/>
      <c r="Y278" s="164">
        <v>4297.1428571428569</v>
      </c>
      <c r="Z278" s="123">
        <f t="shared" si="4"/>
        <v>95944.428571428565</v>
      </c>
      <c r="AA278" s="129">
        <v>100471.57142857143</v>
      </c>
      <c r="AI278" s="131">
        <v>4527.1428571428569</v>
      </c>
    </row>
    <row r="279" spans="1:35" x14ac:dyDescent="0.5">
      <c r="A279" s="125">
        <v>44537</v>
      </c>
      <c r="B279" s="127">
        <v>48292.857142857145</v>
      </c>
      <c r="C279" s="123"/>
      <c r="D279" s="131">
        <v>4378.5714285714284</v>
      </c>
      <c r="E279" s="123"/>
      <c r="F279" s="131">
        <v>9214.2857142857138</v>
      </c>
      <c r="G279" s="123"/>
      <c r="H279" s="131">
        <v>0</v>
      </c>
      <c r="I279" s="123"/>
      <c r="J279" s="123"/>
      <c r="K279" s="123"/>
      <c r="L279" s="129">
        <v>0</v>
      </c>
      <c r="M279" s="160"/>
      <c r="N279" s="123"/>
      <c r="O279" s="131">
        <v>11796.571428571429</v>
      </c>
      <c r="P279" s="131">
        <v>20498.571428571428</v>
      </c>
      <c r="Q279" s="123"/>
      <c r="R279" s="129">
        <v>10434.285714285714</v>
      </c>
      <c r="S279" s="123"/>
      <c r="T279" s="163">
        <v>-893757.14285714284</v>
      </c>
      <c r="U279" s="131">
        <v>14394.285714285714</v>
      </c>
      <c r="V279" s="129">
        <v>857.14285714285711</v>
      </c>
      <c r="W279" s="160"/>
      <c r="X279" s="160"/>
      <c r="Y279" s="164">
        <v>4432.8571428571431</v>
      </c>
      <c r="Z279" s="123">
        <f t="shared" si="4"/>
        <v>-769457.71428571432</v>
      </c>
      <c r="AA279" s="129">
        <v>-764986.2857142858</v>
      </c>
      <c r="AI279" s="131">
        <v>4471.4285714285716</v>
      </c>
    </row>
    <row r="280" spans="1:35" x14ac:dyDescent="0.5">
      <c r="A280" s="125">
        <v>44544</v>
      </c>
      <c r="B280" s="130">
        <v>16942.857142857141</v>
      </c>
      <c r="C280" s="123"/>
      <c r="D280" s="131">
        <v>7538.5714285714284</v>
      </c>
      <c r="E280" s="123"/>
      <c r="F280" s="131">
        <v>9895.7142857142862</v>
      </c>
      <c r="G280" s="123"/>
      <c r="H280" s="131">
        <v>0</v>
      </c>
      <c r="I280" s="123"/>
      <c r="J280" s="123"/>
      <c r="K280" s="123"/>
      <c r="L280" s="131">
        <v>0</v>
      </c>
      <c r="M280" s="160"/>
      <c r="N280" s="123"/>
      <c r="O280" s="131">
        <v>10926.285714285714</v>
      </c>
      <c r="P280" s="131">
        <v>18972.857142857141</v>
      </c>
      <c r="Q280" s="123"/>
      <c r="R280" s="131">
        <v>11125.714285714286</v>
      </c>
      <c r="S280" s="123"/>
      <c r="T280" s="163">
        <v>18945.571428571428</v>
      </c>
      <c r="U280" s="131">
        <v>14035.714285714286</v>
      </c>
      <c r="V280" s="131">
        <v>931.42857142857144</v>
      </c>
      <c r="W280" s="160"/>
      <c r="X280" s="160"/>
      <c r="Y280" s="163">
        <v>4574.2857142857147</v>
      </c>
      <c r="Z280" s="123">
        <f t="shared" si="4"/>
        <v>113888.99999999999</v>
      </c>
      <c r="AA280" s="129">
        <v>118304.71428571428</v>
      </c>
      <c r="AI280" s="131">
        <v>4415.7142857142853</v>
      </c>
    </row>
    <row r="281" spans="1:35" x14ac:dyDescent="0.5">
      <c r="A281" s="125">
        <v>44551</v>
      </c>
      <c r="B281" s="130">
        <v>17912.857142857141</v>
      </c>
      <c r="C281" s="123"/>
      <c r="D281" s="131">
        <v>4194.2857142857147</v>
      </c>
      <c r="E281" s="123"/>
      <c r="F281" s="131">
        <v>7737.1428571428569</v>
      </c>
      <c r="G281" s="123"/>
      <c r="H281" s="131">
        <v>0</v>
      </c>
      <c r="I281" s="123"/>
      <c r="J281" s="123"/>
      <c r="K281" s="123"/>
      <c r="L281" s="131">
        <v>0</v>
      </c>
      <c r="M281" s="160"/>
      <c r="N281" s="123"/>
      <c r="O281" s="131">
        <v>11002.285714285714</v>
      </c>
      <c r="P281" s="131">
        <v>14190</v>
      </c>
      <c r="Q281" s="123"/>
      <c r="R281" s="131">
        <v>8025.7142857142853</v>
      </c>
      <c r="S281" s="123"/>
      <c r="T281" s="163">
        <v>1510</v>
      </c>
      <c r="U281" s="131">
        <v>5850</v>
      </c>
      <c r="V281" s="131">
        <v>174.28571428571428</v>
      </c>
      <c r="W281" s="160"/>
      <c r="X281" s="160"/>
      <c r="Y281" s="163">
        <v>3255.7142857142858</v>
      </c>
      <c r="Z281" s="123">
        <f t="shared" si="4"/>
        <v>73852.28571428571</v>
      </c>
      <c r="AA281" s="129">
        <v>76413.714285714275</v>
      </c>
      <c r="AI281" s="131">
        <v>2561.4285714285716</v>
      </c>
    </row>
    <row r="282" spans="1:35" x14ac:dyDescent="0.5">
      <c r="A282" s="125">
        <v>44565</v>
      </c>
      <c r="B282" s="130">
        <v>20863.071428571428</v>
      </c>
      <c r="C282" s="123"/>
      <c r="D282" s="131">
        <v>5108.5714285714284</v>
      </c>
      <c r="E282" s="123"/>
      <c r="F282" s="131">
        <v>9602.1428571428569</v>
      </c>
      <c r="G282" s="123"/>
      <c r="H282" s="131">
        <v>0</v>
      </c>
      <c r="I282" s="123"/>
      <c r="J282" s="123"/>
      <c r="K282" s="123"/>
      <c r="L282" s="131">
        <v>0</v>
      </c>
      <c r="M282" s="160"/>
      <c r="N282" s="123"/>
      <c r="O282" s="131">
        <v>11344.714285714286</v>
      </c>
      <c r="P282" s="131">
        <v>17531.428571428572</v>
      </c>
      <c r="Q282" s="123"/>
      <c r="R282" s="131">
        <v>9997.1428571428569</v>
      </c>
      <c r="S282" s="123"/>
      <c r="T282" s="163">
        <v>1779.5714285714287</v>
      </c>
      <c r="U282" s="131">
        <v>6590</v>
      </c>
      <c r="V282" s="131">
        <v>1267.8571428571429</v>
      </c>
      <c r="W282" s="160"/>
      <c r="X282" s="160"/>
      <c r="Y282" s="163">
        <v>3961.4285714285716</v>
      </c>
      <c r="Z282" s="123">
        <f t="shared" si="4"/>
        <v>88045.92857142858</v>
      </c>
      <c r="AA282" s="129">
        <v>90616.642857142855</v>
      </c>
      <c r="AI282" s="131">
        <v>2570.7142857142858</v>
      </c>
    </row>
    <row r="283" spans="1:35" x14ac:dyDescent="0.5">
      <c r="A283" s="125">
        <v>44572</v>
      </c>
      <c r="B283" s="130">
        <v>21829.571428571428</v>
      </c>
      <c r="C283" s="123"/>
      <c r="D283" s="131">
        <v>5004.2857142857147</v>
      </c>
      <c r="E283" s="123"/>
      <c r="F283" s="131">
        <v>10057.142857142857</v>
      </c>
      <c r="G283" s="123"/>
      <c r="H283" s="131">
        <v>0</v>
      </c>
      <c r="I283" s="123"/>
      <c r="J283" s="123"/>
      <c r="K283" s="123"/>
      <c r="L283" s="131">
        <v>481171.42857142858</v>
      </c>
      <c r="M283" s="160"/>
      <c r="N283" s="123"/>
      <c r="O283" s="131">
        <v>11402.571428571429</v>
      </c>
      <c r="P283" s="131">
        <v>17685.714285714286</v>
      </c>
      <c r="Q283" s="123"/>
      <c r="R283" s="131">
        <v>10087.142857142857</v>
      </c>
      <c r="S283" s="123"/>
      <c r="T283" s="163">
        <v>1750.1428571428571</v>
      </c>
      <c r="U283" s="137">
        <v>7081.4285714285716</v>
      </c>
      <c r="V283" s="131">
        <v>1001.4285714285714</v>
      </c>
      <c r="W283" s="160"/>
      <c r="X283" s="160"/>
      <c r="Y283" s="163">
        <v>3825.7142857142858</v>
      </c>
      <c r="Z283" s="123">
        <f t="shared" si="4"/>
        <v>570896.57142857136</v>
      </c>
      <c r="AA283" s="129">
        <v>573040.85714285716</v>
      </c>
      <c r="AI283" s="131">
        <v>2144.2857142857142</v>
      </c>
    </row>
    <row r="284" spans="1:35" x14ac:dyDescent="0.5">
      <c r="A284" s="125">
        <v>44586</v>
      </c>
      <c r="B284" s="130">
        <v>13171.428571428571</v>
      </c>
      <c r="C284" s="123"/>
      <c r="D284" s="131">
        <v>5014.2857142857147</v>
      </c>
      <c r="E284" s="123"/>
      <c r="F284" s="131">
        <v>8330.7142857142862</v>
      </c>
      <c r="G284" s="123"/>
      <c r="H284" s="131">
        <v>0</v>
      </c>
      <c r="I284" s="123"/>
      <c r="J284" s="123"/>
      <c r="K284" s="123"/>
      <c r="L284" s="131">
        <v>298.57142857142856</v>
      </c>
      <c r="M284" s="160"/>
      <c r="N284" s="123"/>
      <c r="O284" s="131">
        <v>11142.857142857143</v>
      </c>
      <c r="P284" s="131">
        <v>16897.857142857141</v>
      </c>
      <c r="Q284" s="123"/>
      <c r="R284" s="131">
        <v>9845</v>
      </c>
      <c r="S284" s="123"/>
      <c r="T284" s="163">
        <v>1786.1428571428571</v>
      </c>
      <c r="U284" s="131">
        <v>9236.4285714285706</v>
      </c>
      <c r="V284" s="131">
        <v>952.85714285714289</v>
      </c>
      <c r="W284" s="160"/>
      <c r="X284" s="160"/>
      <c r="Y284" s="163">
        <v>3851.4285714285716</v>
      </c>
      <c r="Z284" s="123">
        <f t="shared" si="4"/>
        <v>80527.57142857142</v>
      </c>
      <c r="AA284" s="129">
        <v>82636.142857142855</v>
      </c>
      <c r="AI284" s="131">
        <v>2108.5714285714284</v>
      </c>
    </row>
    <row r="285" spans="1:35" x14ac:dyDescent="0.5">
      <c r="A285" s="125">
        <v>44594</v>
      </c>
      <c r="B285" s="132">
        <v>1316.25</v>
      </c>
      <c r="C285" s="123"/>
      <c r="D285" s="132">
        <v>4355</v>
      </c>
      <c r="E285" s="123"/>
      <c r="F285" s="132">
        <v>6215</v>
      </c>
      <c r="G285" s="123"/>
      <c r="H285" s="132">
        <v>0</v>
      </c>
      <c r="I285" s="123"/>
      <c r="J285" s="123"/>
      <c r="K285" s="123"/>
      <c r="L285" s="132">
        <v>1430</v>
      </c>
      <c r="M285" s="160"/>
      <c r="N285" s="123"/>
      <c r="O285" s="131">
        <v>10955</v>
      </c>
      <c r="P285" s="131">
        <v>13086.25</v>
      </c>
      <c r="Q285" s="123"/>
      <c r="R285" s="132">
        <v>7271.25</v>
      </c>
      <c r="S285" s="123"/>
      <c r="T285" s="163">
        <v>2404.5</v>
      </c>
      <c r="U285" s="132">
        <v>9235</v>
      </c>
      <c r="V285" s="132">
        <v>941.25</v>
      </c>
      <c r="W285" s="160"/>
      <c r="X285" s="160"/>
      <c r="Y285" s="165">
        <v>3818.75</v>
      </c>
      <c r="Z285" s="123">
        <f t="shared" si="4"/>
        <v>61028.25</v>
      </c>
      <c r="AA285" s="129">
        <v>62462</v>
      </c>
      <c r="AI285" s="132">
        <v>1433.75</v>
      </c>
    </row>
    <row r="286" spans="1:35" x14ac:dyDescent="0.5">
      <c r="A286" s="125">
        <v>44600</v>
      </c>
      <c r="B286" s="130">
        <v>17153.333333333332</v>
      </c>
      <c r="C286" s="123"/>
      <c r="D286" s="131">
        <v>5526.666666666667</v>
      </c>
      <c r="E286" s="123"/>
      <c r="F286" s="131">
        <v>7851.666666666667</v>
      </c>
      <c r="G286" s="123"/>
      <c r="H286" s="131">
        <v>0</v>
      </c>
      <c r="I286" s="123"/>
      <c r="J286" s="123"/>
      <c r="K286" s="123"/>
      <c r="L286" s="131">
        <v>1401.6666666666667</v>
      </c>
      <c r="M286" s="160"/>
      <c r="N286" s="123"/>
      <c r="O286" s="131">
        <v>10805</v>
      </c>
      <c r="P286" s="131">
        <v>20133.333333333332</v>
      </c>
      <c r="Q286" s="123"/>
      <c r="R286" s="131">
        <v>12960</v>
      </c>
      <c r="S286" s="123"/>
      <c r="T286" s="163">
        <v>15472.333333333334</v>
      </c>
      <c r="U286" s="131">
        <v>8160</v>
      </c>
      <c r="V286" s="131">
        <v>911.66666666666663</v>
      </c>
      <c r="W286" s="160"/>
      <c r="X286" s="160"/>
      <c r="Y286" s="163">
        <v>3618.3333333333335</v>
      </c>
      <c r="Z286" s="123">
        <f t="shared" si="4"/>
        <v>103994</v>
      </c>
      <c r="AA286" s="129">
        <v>105894</v>
      </c>
      <c r="AI286" s="131">
        <v>1900</v>
      </c>
    </row>
    <row r="287" spans="1:35" x14ac:dyDescent="0.5">
      <c r="A287" s="125">
        <v>44607</v>
      </c>
      <c r="B287" s="130">
        <v>6381.4285714285716</v>
      </c>
      <c r="C287" s="123"/>
      <c r="D287" s="131">
        <v>5100</v>
      </c>
      <c r="E287" s="123"/>
      <c r="F287" s="131">
        <v>5637.1428571428569</v>
      </c>
      <c r="G287" s="123"/>
      <c r="H287" s="131">
        <v>0</v>
      </c>
      <c r="I287" s="123"/>
      <c r="J287" s="123"/>
      <c r="K287" s="123"/>
      <c r="L287" s="131">
        <v>1390</v>
      </c>
      <c r="M287" s="160"/>
      <c r="N287" s="123"/>
      <c r="O287" s="137">
        <v>10871.571428571429</v>
      </c>
      <c r="P287" s="131">
        <v>16454.285714285714</v>
      </c>
      <c r="Q287" s="123"/>
      <c r="R287" s="131">
        <v>9712.8571428571431</v>
      </c>
      <c r="S287" s="123"/>
      <c r="T287" s="163">
        <v>13292</v>
      </c>
      <c r="U287" s="131">
        <v>12240</v>
      </c>
      <c r="V287" s="131">
        <v>905.71428571428567</v>
      </c>
      <c r="W287" s="160"/>
      <c r="X287" s="160"/>
      <c r="Y287" s="166">
        <v>3700</v>
      </c>
      <c r="Z287" s="123">
        <f t="shared" si="4"/>
        <v>85685</v>
      </c>
      <c r="AA287" s="129">
        <v>87112.142857142855</v>
      </c>
      <c r="AI287" s="131">
        <v>1427.1428571428571</v>
      </c>
    </row>
    <row r="288" spans="1:35" x14ac:dyDescent="0.5">
      <c r="A288" s="125">
        <v>44614</v>
      </c>
      <c r="B288" s="130">
        <v>0</v>
      </c>
      <c r="C288" s="123"/>
      <c r="D288" s="131">
        <v>5948.5714285714284</v>
      </c>
      <c r="E288" s="123"/>
      <c r="F288" s="131">
        <v>5240</v>
      </c>
      <c r="G288" s="123"/>
      <c r="H288" s="131">
        <v>0</v>
      </c>
      <c r="I288" s="123"/>
      <c r="J288" s="123"/>
      <c r="K288" s="123"/>
      <c r="L288" s="131">
        <v>1397.1428571428571</v>
      </c>
      <c r="M288" s="160"/>
      <c r="N288" s="123"/>
      <c r="O288" s="131">
        <v>11198.714285714286</v>
      </c>
      <c r="P288" s="131">
        <v>15795.714285714286</v>
      </c>
      <c r="Q288" s="123"/>
      <c r="R288" s="131">
        <v>10105.714285714286</v>
      </c>
      <c r="S288" s="123"/>
      <c r="T288" s="163">
        <v>0</v>
      </c>
      <c r="U288" s="131">
        <v>5170</v>
      </c>
      <c r="V288" s="131">
        <v>990</v>
      </c>
      <c r="W288" s="160"/>
      <c r="X288" s="160"/>
      <c r="Y288" s="163">
        <v>3582.8571428571427</v>
      </c>
      <c r="Z288" s="123">
        <f t="shared" si="4"/>
        <v>59428.71428571429</v>
      </c>
      <c r="AA288" s="129">
        <v>60745.857142857145</v>
      </c>
      <c r="AI288" s="131">
        <v>1317.1428571428571</v>
      </c>
    </row>
    <row r="289" spans="1:35" x14ac:dyDescent="0.5">
      <c r="A289" s="125">
        <v>44572</v>
      </c>
      <c r="B289" s="130">
        <v>8155.2380952380954</v>
      </c>
      <c r="C289" s="123"/>
      <c r="D289" s="131">
        <v>5131.9047619047615</v>
      </c>
      <c r="E289" s="123"/>
      <c r="F289" s="131">
        <v>6895.2380952380954</v>
      </c>
      <c r="G289" s="123"/>
      <c r="H289" s="131">
        <v>0</v>
      </c>
      <c r="I289" s="123"/>
      <c r="J289" s="123"/>
      <c r="K289" s="123"/>
      <c r="L289" s="131">
        <v>1036.6666666666667</v>
      </c>
      <c r="M289" s="160"/>
      <c r="N289" s="123"/>
      <c r="O289" s="131">
        <v>11022.904761904761</v>
      </c>
      <c r="P289" s="131">
        <v>16376.428571428571</v>
      </c>
      <c r="Q289" s="123"/>
      <c r="R289" s="131">
        <v>9821.1904761904771</v>
      </c>
      <c r="S289" s="123"/>
      <c r="T289" s="163">
        <v>5479.0476190476193</v>
      </c>
      <c r="U289" s="131">
        <v>8905.2380952380954</v>
      </c>
      <c r="V289" s="131">
        <v>943.09523809523807</v>
      </c>
      <c r="W289" s="160"/>
      <c r="X289" s="160"/>
      <c r="Y289" s="163">
        <v>3741.9047619047619</v>
      </c>
      <c r="Z289" s="123">
        <f t="shared" si="4"/>
        <v>77508.857142857145</v>
      </c>
      <c r="AA289" s="129">
        <v>79213.619047619053</v>
      </c>
      <c r="AI289" s="131">
        <v>1704.7619047619048</v>
      </c>
    </row>
    <row r="290" spans="1:35" x14ac:dyDescent="0.5">
      <c r="A290" s="125">
        <v>44586</v>
      </c>
      <c r="B290" s="130">
        <v>13171.428571428571</v>
      </c>
      <c r="C290" s="123"/>
      <c r="D290" s="131">
        <v>5014.2857142857147</v>
      </c>
      <c r="E290" s="123"/>
      <c r="F290" s="131">
        <v>8330.7142857142862</v>
      </c>
      <c r="G290" s="123"/>
      <c r="H290" s="131">
        <v>0</v>
      </c>
      <c r="I290" s="123"/>
      <c r="J290" s="123"/>
      <c r="K290" s="123"/>
      <c r="L290" s="131">
        <v>298.57142857142856</v>
      </c>
      <c r="M290" s="160"/>
      <c r="N290" s="123"/>
      <c r="O290" s="131">
        <v>11142.857142857143</v>
      </c>
      <c r="P290" s="131">
        <v>16897.857142857141</v>
      </c>
      <c r="Q290" s="123"/>
      <c r="R290" s="131">
        <v>9845</v>
      </c>
      <c r="S290" s="123"/>
      <c r="T290" s="163">
        <v>1786.1428571428571</v>
      </c>
      <c r="U290" s="131">
        <v>9236.4285714285706</v>
      </c>
      <c r="V290" s="131">
        <v>952.85714285714289</v>
      </c>
      <c r="W290" s="160"/>
      <c r="X290" s="160"/>
      <c r="Y290" s="163">
        <v>3851.4285714285716</v>
      </c>
      <c r="Z290" s="123">
        <f t="shared" si="4"/>
        <v>80527.57142857142</v>
      </c>
      <c r="AA290" s="129">
        <v>82636.142857142855</v>
      </c>
      <c r="AI290" s="131">
        <v>2108.5714285714284</v>
      </c>
    </row>
    <row r="291" spans="1:35" x14ac:dyDescent="0.5">
      <c r="A291" s="125">
        <v>44594</v>
      </c>
      <c r="B291" s="130">
        <v>1316.25</v>
      </c>
      <c r="C291" s="123"/>
      <c r="D291" s="131">
        <v>4355</v>
      </c>
      <c r="E291" s="123"/>
      <c r="F291" s="131">
        <v>6215</v>
      </c>
      <c r="G291" s="123"/>
      <c r="H291" s="131">
        <v>0</v>
      </c>
      <c r="I291" s="123"/>
      <c r="J291" s="123"/>
      <c r="K291" s="123"/>
      <c r="L291" s="131">
        <v>1430</v>
      </c>
      <c r="M291" s="160"/>
      <c r="N291" s="123"/>
      <c r="O291" s="131">
        <v>10955</v>
      </c>
      <c r="P291" s="131">
        <v>13086.25</v>
      </c>
      <c r="Q291" s="123"/>
      <c r="R291" s="131">
        <v>7271.25</v>
      </c>
      <c r="S291" s="123"/>
      <c r="T291" s="163">
        <v>2404.5</v>
      </c>
      <c r="U291" s="131">
        <v>9235</v>
      </c>
      <c r="V291" s="131">
        <v>941.25</v>
      </c>
      <c r="W291" s="160"/>
      <c r="X291" s="160"/>
      <c r="Y291" s="163">
        <v>3818.75</v>
      </c>
      <c r="Z291" s="123">
        <f t="shared" si="4"/>
        <v>61028.25</v>
      </c>
      <c r="AA291" s="129">
        <v>62462</v>
      </c>
      <c r="AI291" s="131">
        <v>1433.75</v>
      </c>
    </row>
    <row r="292" spans="1:35" x14ac:dyDescent="0.5">
      <c r="A292" s="125">
        <v>44600</v>
      </c>
      <c r="B292" s="130">
        <v>17153.333333333332</v>
      </c>
      <c r="C292" s="123"/>
      <c r="D292" s="131">
        <v>5526.666666666667</v>
      </c>
      <c r="E292" s="123"/>
      <c r="F292" s="131">
        <v>7851.666666666667</v>
      </c>
      <c r="G292" s="123"/>
      <c r="H292" s="131">
        <v>0</v>
      </c>
      <c r="I292" s="123"/>
      <c r="J292" s="123"/>
      <c r="K292" s="123"/>
      <c r="L292" s="131">
        <v>1401.6666666666667</v>
      </c>
      <c r="M292" s="160"/>
      <c r="N292" s="123"/>
      <c r="O292" s="131">
        <v>10805</v>
      </c>
      <c r="P292" s="131">
        <v>20133.333333333332</v>
      </c>
      <c r="Q292" s="123"/>
      <c r="R292" s="131">
        <v>12960</v>
      </c>
      <c r="S292" s="123"/>
      <c r="T292" s="163">
        <v>15472.333333333334</v>
      </c>
      <c r="U292" s="131">
        <v>8160</v>
      </c>
      <c r="V292" s="131">
        <v>911.66666666666663</v>
      </c>
      <c r="W292" s="160"/>
      <c r="X292" s="160"/>
      <c r="Y292" s="163">
        <v>3618.3333333333335</v>
      </c>
      <c r="Z292" s="123">
        <f t="shared" si="4"/>
        <v>103994</v>
      </c>
      <c r="AA292" s="129">
        <v>105894</v>
      </c>
      <c r="AI292" s="131">
        <v>1900</v>
      </c>
    </row>
    <row r="293" spans="1:35" x14ac:dyDescent="0.5">
      <c r="A293" s="125">
        <v>44607</v>
      </c>
      <c r="B293" s="130">
        <v>6381.4285714285716</v>
      </c>
      <c r="C293" s="123"/>
      <c r="D293" s="131">
        <v>5100</v>
      </c>
      <c r="E293" s="123"/>
      <c r="F293" s="131">
        <v>5637.1428571428569</v>
      </c>
      <c r="G293" s="123"/>
      <c r="H293" s="131">
        <v>0</v>
      </c>
      <c r="I293" s="123"/>
      <c r="J293" s="123"/>
      <c r="K293" s="123"/>
      <c r="L293" s="131">
        <v>1390</v>
      </c>
      <c r="M293" s="160"/>
      <c r="N293" s="123"/>
      <c r="O293" s="131">
        <v>10871.571428571429</v>
      </c>
      <c r="P293" s="131">
        <v>16454.285714285714</v>
      </c>
      <c r="Q293" s="123"/>
      <c r="R293" s="131">
        <v>9712.8571428571431</v>
      </c>
      <c r="S293" s="123"/>
      <c r="T293" s="163">
        <v>13292</v>
      </c>
      <c r="U293" s="131">
        <v>12240</v>
      </c>
      <c r="V293" s="131">
        <v>905.71428571428567</v>
      </c>
      <c r="W293" s="160"/>
      <c r="X293" s="160"/>
      <c r="Y293" s="163">
        <v>3700</v>
      </c>
      <c r="Z293" s="123">
        <f t="shared" si="4"/>
        <v>85685</v>
      </c>
      <c r="AA293" s="129">
        <v>87112.142857142855</v>
      </c>
      <c r="AI293" s="131">
        <v>1427.1428571428571</v>
      </c>
    </row>
    <row r="294" spans="1:35" x14ac:dyDescent="0.5">
      <c r="A294" s="125">
        <v>44614</v>
      </c>
      <c r="B294" s="130">
        <v>0</v>
      </c>
      <c r="C294" s="123"/>
      <c r="D294" s="131">
        <v>5948.5714285714284</v>
      </c>
      <c r="E294" s="123"/>
      <c r="F294" s="131">
        <v>5240</v>
      </c>
      <c r="G294" s="123"/>
      <c r="H294" s="131">
        <v>0</v>
      </c>
      <c r="I294" s="123"/>
      <c r="J294" s="123"/>
      <c r="K294" s="123"/>
      <c r="L294" s="131">
        <v>1397.1428571428571</v>
      </c>
      <c r="M294" s="160"/>
      <c r="N294" s="123"/>
      <c r="O294" s="131">
        <v>11198.714285714286</v>
      </c>
      <c r="P294" s="131">
        <v>15795.714285714286</v>
      </c>
      <c r="Q294" s="123"/>
      <c r="R294" s="131">
        <v>10105.714285714286</v>
      </c>
      <c r="S294" s="123"/>
      <c r="T294" s="163">
        <v>0</v>
      </c>
      <c r="U294" s="131">
        <v>5170</v>
      </c>
      <c r="V294" s="131">
        <v>990</v>
      </c>
      <c r="W294" s="160"/>
      <c r="X294" s="160"/>
      <c r="Y294" s="163">
        <v>3582.8571428571427</v>
      </c>
      <c r="Z294" s="123">
        <f t="shared" si="4"/>
        <v>59428.71428571429</v>
      </c>
      <c r="AA294" s="129">
        <v>60745.857142857145</v>
      </c>
      <c r="AI294" s="131">
        <v>1317.1428571428571</v>
      </c>
    </row>
    <row r="295" spans="1:35" x14ac:dyDescent="0.5">
      <c r="A295" s="125">
        <v>44621</v>
      </c>
      <c r="B295" s="130">
        <v>20680</v>
      </c>
      <c r="C295" s="123"/>
      <c r="D295" s="131">
        <v>2051.4285714285716</v>
      </c>
      <c r="E295" s="123"/>
      <c r="F295" s="131">
        <v>3187.1428571428573</v>
      </c>
      <c r="G295" s="123"/>
      <c r="H295" s="131">
        <v>0</v>
      </c>
      <c r="I295" s="123"/>
      <c r="J295" s="123"/>
      <c r="K295" s="123"/>
      <c r="L295" s="131">
        <v>570</v>
      </c>
      <c r="M295" s="160"/>
      <c r="N295" s="123"/>
      <c r="O295" s="131">
        <v>9065.7391304347821</v>
      </c>
      <c r="P295" s="131">
        <v>17100.869565217392</v>
      </c>
      <c r="Q295" s="123"/>
      <c r="R295" s="131">
        <v>3455.6521739130435</v>
      </c>
      <c r="S295" s="123"/>
      <c r="T295" s="163">
        <v>12623.652173913044</v>
      </c>
      <c r="U295" s="131">
        <v>8450.434782608696</v>
      </c>
      <c r="V295" s="131">
        <v>944.3478260869565</v>
      </c>
      <c r="W295" s="160"/>
      <c r="X295" s="160"/>
      <c r="Y295" s="163">
        <v>4266.086956521739</v>
      </c>
      <c r="Z295" s="123">
        <f t="shared" si="4"/>
        <v>82395.354037267098</v>
      </c>
      <c r="AA295" s="129">
        <v>83504.919254658394</v>
      </c>
      <c r="AI295" s="131">
        <v>1109.5652173913043</v>
      </c>
    </row>
    <row r="296" spans="1:35" x14ac:dyDescent="0.5">
      <c r="A296" s="125">
        <v>44628</v>
      </c>
      <c r="B296" s="130">
        <v>17455.652173913044</v>
      </c>
      <c r="C296" s="123"/>
      <c r="D296" s="131">
        <v>4944.2857142857147</v>
      </c>
      <c r="E296" s="123"/>
      <c r="F296" s="131">
        <v>3845.7142857142858</v>
      </c>
      <c r="G296" s="123"/>
      <c r="H296" s="131">
        <v>0</v>
      </c>
      <c r="I296" s="123"/>
      <c r="J296" s="123"/>
      <c r="K296" s="123"/>
      <c r="L296" s="131">
        <v>0</v>
      </c>
      <c r="M296" s="160"/>
      <c r="N296" s="123"/>
      <c r="O296" s="131">
        <v>11665.428571428571</v>
      </c>
      <c r="P296" s="131">
        <v>17227.142857142859</v>
      </c>
      <c r="Q296" s="123"/>
      <c r="R296" s="131">
        <v>-5872.8571428571431</v>
      </c>
      <c r="S296" s="123"/>
      <c r="T296" s="163">
        <v>21339.714285714286</v>
      </c>
      <c r="U296" s="131">
        <v>8801.4285714285706</v>
      </c>
      <c r="V296" s="131">
        <v>868.57142857142856</v>
      </c>
      <c r="W296" s="160"/>
      <c r="X296" s="160"/>
      <c r="Y296" s="163">
        <v>3494.2857142857142</v>
      </c>
      <c r="Z296" s="123">
        <f t="shared" si="4"/>
        <v>83769.36645962733</v>
      </c>
      <c r="AA296" s="129">
        <v>84563.65217391304</v>
      </c>
      <c r="AI296" s="131">
        <v>794.28571428571433</v>
      </c>
    </row>
    <row r="297" spans="1:35" x14ac:dyDescent="0.5">
      <c r="A297" s="125">
        <v>44635</v>
      </c>
      <c r="B297" s="130">
        <v>17178.571428571428</v>
      </c>
      <c r="C297" s="123"/>
      <c r="D297" s="131">
        <v>4351.4285714285716</v>
      </c>
      <c r="E297" s="123"/>
      <c r="F297" s="131">
        <v>1562.8571428571429</v>
      </c>
      <c r="G297" s="123"/>
      <c r="H297" s="131">
        <v>0</v>
      </c>
      <c r="I297" s="123"/>
      <c r="J297" s="123"/>
      <c r="K297" s="123"/>
      <c r="L297" s="131">
        <v>0</v>
      </c>
      <c r="M297" s="160"/>
      <c r="N297" s="123"/>
      <c r="O297" s="131">
        <v>11014</v>
      </c>
      <c r="P297" s="131">
        <v>16504.285714285714</v>
      </c>
      <c r="Q297" s="123"/>
      <c r="R297" s="131">
        <v>0</v>
      </c>
      <c r="S297" s="123"/>
      <c r="T297" s="163">
        <v>9467.1428571428569</v>
      </c>
      <c r="U297" s="137">
        <v>9518.5714285714294</v>
      </c>
      <c r="V297" s="131">
        <v>857.14285714285711</v>
      </c>
      <c r="W297" s="160"/>
      <c r="X297" s="160"/>
      <c r="Y297" s="163">
        <v>3377.1428571428573</v>
      </c>
      <c r="Z297" s="123">
        <f t="shared" si="4"/>
        <v>73831.142857142855</v>
      </c>
      <c r="AA297" s="129">
        <v>74411.142857142855</v>
      </c>
      <c r="AI297" s="131">
        <v>580</v>
      </c>
    </row>
    <row r="298" spans="1:35" x14ac:dyDescent="0.5">
      <c r="A298" s="125">
        <v>44642</v>
      </c>
      <c r="B298" s="130">
        <v>19208.571428571428</v>
      </c>
      <c r="C298" s="123"/>
      <c r="D298" s="131">
        <v>4140</v>
      </c>
      <c r="E298" s="123"/>
      <c r="F298" s="131">
        <v>0</v>
      </c>
      <c r="G298" s="123"/>
      <c r="H298" s="131"/>
      <c r="I298" s="123"/>
      <c r="J298" s="123"/>
      <c r="K298" s="123"/>
      <c r="L298" s="131" t="s">
        <v>187</v>
      </c>
      <c r="M298" s="160"/>
      <c r="N298" s="123"/>
      <c r="O298" s="131">
        <v>11916.857142857143</v>
      </c>
      <c r="P298" s="131">
        <v>17342.857142857141</v>
      </c>
      <c r="Q298" s="123"/>
      <c r="R298" s="131">
        <v>0</v>
      </c>
      <c r="S298" s="123"/>
      <c r="T298" s="163">
        <v>14610.571428571429</v>
      </c>
      <c r="U298" s="131">
        <v>11954.285714285714</v>
      </c>
      <c r="V298" s="131">
        <v>851.42857142857144</v>
      </c>
      <c r="W298" s="160"/>
      <c r="X298" s="160"/>
      <c r="Y298" s="163">
        <v>3431.4285714285716</v>
      </c>
      <c r="Z298" s="123">
        <f t="shared" si="4"/>
        <v>83455.999999999985</v>
      </c>
      <c r="AA298" s="129">
        <v>83613.142857142841</v>
      </c>
      <c r="AI298" s="131">
        <v>157.14285714285714</v>
      </c>
    </row>
    <row r="299" spans="1:35" x14ac:dyDescent="0.5">
      <c r="A299" s="125">
        <v>44649</v>
      </c>
      <c r="B299" s="130">
        <v>18492.857142857141</v>
      </c>
      <c r="C299" s="123"/>
      <c r="D299" s="131">
        <v>3998.5714285714284</v>
      </c>
      <c r="E299" s="123"/>
      <c r="F299" s="131">
        <v>0</v>
      </c>
      <c r="G299" s="123"/>
      <c r="H299" s="131">
        <v>0</v>
      </c>
      <c r="I299" s="123"/>
      <c r="J299" s="123"/>
      <c r="K299" s="123"/>
      <c r="L299" s="131">
        <v>0</v>
      </c>
      <c r="M299" s="160"/>
      <c r="N299" s="123"/>
      <c r="O299" s="131">
        <v>0</v>
      </c>
      <c r="P299" s="131">
        <v>17265.714285714286</v>
      </c>
      <c r="Q299" s="123"/>
      <c r="R299" s="131">
        <v>11943.285714285714</v>
      </c>
      <c r="S299" s="123"/>
      <c r="T299" s="163">
        <v>7789</v>
      </c>
      <c r="U299" s="131">
        <v>9125.7142857142862</v>
      </c>
      <c r="V299" s="131">
        <v>844.28571428571433</v>
      </c>
      <c r="W299" s="160"/>
      <c r="X299" s="160"/>
      <c r="Y299" s="163">
        <v>3452.8571428571427</v>
      </c>
      <c r="Z299" s="123">
        <f t="shared" si="4"/>
        <v>72912.28571428571</v>
      </c>
      <c r="AA299" s="129">
        <v>72912.28571428571</v>
      </c>
      <c r="AI299" s="131">
        <v>0</v>
      </c>
    </row>
    <row r="300" spans="1:35" x14ac:dyDescent="0.5">
      <c r="A300" s="125">
        <v>44656</v>
      </c>
      <c r="B300" s="130">
        <v>17631.428571428572</v>
      </c>
      <c r="C300" s="123"/>
      <c r="D300" s="131">
        <v>4207.1428571428569</v>
      </c>
      <c r="E300" s="123"/>
      <c r="F300" s="131">
        <v>4302.8571428571431</v>
      </c>
      <c r="G300" s="123"/>
      <c r="H300" s="131">
        <v>0</v>
      </c>
      <c r="I300" s="123"/>
      <c r="J300" s="123"/>
      <c r="K300" s="123"/>
      <c r="L300" s="131">
        <v>7600</v>
      </c>
      <c r="M300" s="160"/>
      <c r="N300" s="123"/>
      <c r="O300" s="131">
        <v>23839.857142857141</v>
      </c>
      <c r="P300" s="131">
        <v>17342.857142857141</v>
      </c>
      <c r="Q300" s="123"/>
      <c r="R300" s="131">
        <v>2888.1428571428573</v>
      </c>
      <c r="S300" s="123"/>
      <c r="T300" s="163">
        <v>11133.857142857143</v>
      </c>
      <c r="U300" s="131">
        <v>8264.2857142857138</v>
      </c>
      <c r="V300" s="131">
        <v>857.14285714285711</v>
      </c>
      <c r="W300" s="160"/>
      <c r="X300" s="160"/>
      <c r="Y300" s="163">
        <v>3372.8571428571427</v>
      </c>
      <c r="Z300" s="123">
        <f t="shared" si="4"/>
        <v>101440.42857142857</v>
      </c>
      <c r="AA300" s="131">
        <v>86164.714285714275</v>
      </c>
      <c r="AI300" s="131">
        <v>0</v>
      </c>
    </row>
    <row r="301" spans="1:35" x14ac:dyDescent="0.5">
      <c r="A301" s="125">
        <v>44663</v>
      </c>
      <c r="B301" s="130">
        <v>17214.285714285714</v>
      </c>
      <c r="C301" s="123"/>
      <c r="D301" s="131">
        <v>4230</v>
      </c>
      <c r="E301" s="123"/>
      <c r="F301" s="131">
        <v>3798.5714285714284</v>
      </c>
      <c r="G301" s="123"/>
      <c r="H301" s="131">
        <v>0</v>
      </c>
      <c r="I301" s="123"/>
      <c r="J301" s="123"/>
      <c r="K301" s="123"/>
      <c r="L301" s="131">
        <v>8881.4285714285706</v>
      </c>
      <c r="M301" s="160"/>
      <c r="N301" s="123"/>
      <c r="O301" s="131">
        <v>11733.285714285714</v>
      </c>
      <c r="P301" s="131">
        <v>17018.571428571428</v>
      </c>
      <c r="Q301" s="123"/>
      <c r="R301" s="131">
        <v>9184.4285714285706</v>
      </c>
      <c r="S301" s="123"/>
      <c r="T301" s="163">
        <v>11659.857142857143</v>
      </c>
      <c r="U301" s="131">
        <v>13804.285714285714</v>
      </c>
      <c r="V301" s="131">
        <v>848.57142857142856</v>
      </c>
      <c r="W301" s="160"/>
      <c r="X301" s="160"/>
      <c r="Y301" s="163">
        <v>11984.285714285714</v>
      </c>
      <c r="Z301" s="123">
        <f t="shared" si="4"/>
        <v>110357.57142857142</v>
      </c>
      <c r="AA301" s="131">
        <v>85691.857142857145</v>
      </c>
      <c r="AI301" s="131">
        <v>-1.4285714285714286</v>
      </c>
    </row>
    <row r="302" spans="1:35" x14ac:dyDescent="0.5">
      <c r="A302" s="125">
        <v>44670</v>
      </c>
      <c r="B302" s="130">
        <v>16892.857142857141</v>
      </c>
      <c r="C302" s="123"/>
      <c r="D302" s="131">
        <v>4600</v>
      </c>
      <c r="E302" s="123"/>
      <c r="F302" s="131">
        <v>1677.1428571428571</v>
      </c>
      <c r="G302" s="123"/>
      <c r="H302" s="131">
        <v>0</v>
      </c>
      <c r="I302" s="123"/>
      <c r="J302" s="123"/>
      <c r="K302" s="123"/>
      <c r="L302" s="131">
        <v>577.14285714285711</v>
      </c>
      <c r="M302" s="160"/>
      <c r="N302" s="123"/>
      <c r="O302" s="131">
        <v>11093.142857142857</v>
      </c>
      <c r="P302" s="131">
        <v>13750</v>
      </c>
      <c r="Q302" s="123"/>
      <c r="R302" s="131">
        <v>14065.142857142857</v>
      </c>
      <c r="S302" s="123"/>
      <c r="T302" s="163">
        <v>11625.857142857143</v>
      </c>
      <c r="U302" s="131">
        <v>7061.4285714285716</v>
      </c>
      <c r="V302" s="131">
        <v>842.85714285714289</v>
      </c>
      <c r="W302" s="160"/>
      <c r="X302" s="160"/>
      <c r="Y302" s="163">
        <v>23298.571428571428</v>
      </c>
      <c r="Z302" s="123">
        <f t="shared" si="4"/>
        <v>105484.14285714284</v>
      </c>
      <c r="AA302" s="131">
        <v>81169.857142857145</v>
      </c>
      <c r="AI302" s="131">
        <v>1238.5714285714287</v>
      </c>
    </row>
    <row r="303" spans="1:35" x14ac:dyDescent="0.5">
      <c r="A303" s="125">
        <v>44677</v>
      </c>
      <c r="B303" s="130">
        <v>5751.4285714285716</v>
      </c>
      <c r="C303" s="123"/>
      <c r="D303" s="131">
        <v>4925.7142857142853</v>
      </c>
      <c r="E303" s="123"/>
      <c r="F303" s="131">
        <v>4504.2857142857147</v>
      </c>
      <c r="G303" s="123"/>
      <c r="H303" s="131">
        <v>0</v>
      </c>
      <c r="I303" s="123"/>
      <c r="J303" s="123"/>
      <c r="K303" s="123"/>
      <c r="L303" s="131">
        <v>4485.7142857142853</v>
      </c>
      <c r="M303" s="160"/>
      <c r="N303" s="123"/>
      <c r="O303" s="131">
        <v>11144.857142857143</v>
      </c>
      <c r="P303" s="131">
        <v>0</v>
      </c>
      <c r="Q303" s="123"/>
      <c r="R303" s="131">
        <v>14014.142857142857</v>
      </c>
      <c r="S303" s="123"/>
      <c r="T303" s="163">
        <v>11659.571428571429</v>
      </c>
      <c r="U303" s="131">
        <v>9941.4285714285706</v>
      </c>
      <c r="V303" s="131">
        <v>835.71428571428567</v>
      </c>
      <c r="W303" s="160"/>
      <c r="X303" s="160"/>
      <c r="Y303" s="163">
        <v>17594.285714285714</v>
      </c>
      <c r="Z303" s="123">
        <f t="shared" si="4"/>
        <v>84857.142857142855</v>
      </c>
      <c r="AA303" s="131">
        <v>58272.857142857138</v>
      </c>
      <c r="AI303" s="131">
        <v>0</v>
      </c>
    </row>
    <row r="304" spans="1:35" x14ac:dyDescent="0.5">
      <c r="A304" s="125">
        <v>44684</v>
      </c>
      <c r="B304" s="130">
        <v>0</v>
      </c>
      <c r="C304" s="123"/>
      <c r="D304" s="131">
        <v>5088.5714285714284</v>
      </c>
      <c r="E304" s="123"/>
      <c r="F304" s="131">
        <v>3108.5714285714284</v>
      </c>
      <c r="G304" s="123"/>
      <c r="H304" s="131">
        <v>0</v>
      </c>
      <c r="I304" s="123"/>
      <c r="J304" s="123"/>
      <c r="K304" s="123"/>
      <c r="L304" s="131">
        <v>4471.4285714285716</v>
      </c>
      <c r="M304" s="160"/>
      <c r="N304" s="123"/>
      <c r="O304" s="131">
        <v>11433.285714285714</v>
      </c>
      <c r="P304" s="131">
        <v>12902.857142857143</v>
      </c>
      <c r="Q304" s="123"/>
      <c r="R304" s="131">
        <v>14206.428571428571</v>
      </c>
      <c r="S304" s="123"/>
      <c r="T304" s="163">
        <v>6035</v>
      </c>
      <c r="U304" s="131">
        <v>11528.571428571429</v>
      </c>
      <c r="V304" s="131">
        <v>858.57142857142856</v>
      </c>
      <c r="W304" s="160"/>
      <c r="X304" s="160"/>
      <c r="Y304" s="163">
        <v>0</v>
      </c>
      <c r="Z304" s="123">
        <f t="shared" si="4"/>
        <v>69633.285714285725</v>
      </c>
      <c r="AA304" s="131">
        <v>62053.28571428571</v>
      </c>
      <c r="AI304" s="131">
        <v>0</v>
      </c>
    </row>
    <row r="305" spans="1:35" x14ac:dyDescent="0.5">
      <c r="A305" s="125">
        <v>44691</v>
      </c>
      <c r="B305" s="130">
        <v>28664.285714285714</v>
      </c>
      <c r="C305" s="123"/>
      <c r="D305" s="131">
        <v>5807.1428571428569</v>
      </c>
      <c r="E305" s="123"/>
      <c r="F305" s="131">
        <v>2595.7142857142858</v>
      </c>
      <c r="G305" s="123"/>
      <c r="H305" s="131">
        <v>0</v>
      </c>
      <c r="I305" s="123"/>
      <c r="J305" s="123"/>
      <c r="K305" s="123"/>
      <c r="L305" s="131">
        <v>4252.8571428571431</v>
      </c>
      <c r="M305" s="160"/>
      <c r="N305" s="123"/>
      <c r="O305" s="131">
        <v>15164.857142857143</v>
      </c>
      <c r="P305" s="131">
        <v>29344.285714285714</v>
      </c>
      <c r="Q305" s="123"/>
      <c r="R305" s="131">
        <v>13698.428571428571</v>
      </c>
      <c r="S305" s="123"/>
      <c r="T305" s="163">
        <v>951.42857142857144</v>
      </c>
      <c r="U305" s="131">
        <v>10561.428571428571</v>
      </c>
      <c r="V305" s="131">
        <v>-152.85714285714286</v>
      </c>
      <c r="W305" s="160"/>
      <c r="X305" s="160"/>
      <c r="Y305" s="163">
        <v>0</v>
      </c>
      <c r="Z305" s="123">
        <f t="shared" si="4"/>
        <v>110887.57142857141</v>
      </c>
      <c r="AA305" s="131">
        <v>104038.99999999999</v>
      </c>
      <c r="AI305" s="131">
        <v>0</v>
      </c>
    </row>
    <row r="306" spans="1:35" x14ac:dyDescent="0.5">
      <c r="A306" s="125">
        <v>44698</v>
      </c>
      <c r="B306" s="130">
        <v>12554.25</v>
      </c>
      <c r="C306" s="123"/>
      <c r="D306" s="131">
        <v>5622.8571428571431</v>
      </c>
      <c r="E306" s="123"/>
      <c r="F306" s="131">
        <v>1440</v>
      </c>
      <c r="G306" s="123"/>
      <c r="H306" s="131">
        <v>0</v>
      </c>
      <c r="I306" s="123"/>
      <c r="J306" s="123"/>
      <c r="K306" s="123"/>
      <c r="L306" s="131">
        <v>1427.1428571428571</v>
      </c>
      <c r="M306" s="160"/>
      <c r="N306" s="123"/>
      <c r="O306" s="131">
        <v>3827.2857142857142</v>
      </c>
      <c r="P306" s="131">
        <v>27571.428571428572</v>
      </c>
      <c r="Q306" s="123"/>
      <c r="R306" s="131">
        <v>13675.285714285714</v>
      </c>
      <c r="S306" s="123"/>
      <c r="T306" s="163">
        <v>5.1428571428571432</v>
      </c>
      <c r="U306" s="131">
        <v>9595.7142857142862</v>
      </c>
      <c r="V306" s="131">
        <v>400</v>
      </c>
      <c r="W306" s="160"/>
      <c r="X306" s="160"/>
      <c r="Y306" s="163">
        <v>0</v>
      </c>
      <c r="Z306" s="123">
        <f t="shared" si="4"/>
        <v>76119.107142857145</v>
      </c>
      <c r="AA306" s="131">
        <v>73251.96428571429</v>
      </c>
      <c r="AI306" s="131">
        <v>0</v>
      </c>
    </row>
    <row r="307" spans="1:35" x14ac:dyDescent="0.5">
      <c r="A307" s="125">
        <v>44705</v>
      </c>
      <c r="B307" s="130">
        <v>13691.5</v>
      </c>
      <c r="C307" s="123"/>
      <c r="D307" s="131">
        <v>5520</v>
      </c>
      <c r="E307" s="123"/>
      <c r="F307" s="131">
        <v>302.85714285714283</v>
      </c>
      <c r="G307" s="123"/>
      <c r="H307" s="131">
        <v>0</v>
      </c>
      <c r="I307" s="123"/>
      <c r="J307" s="123"/>
      <c r="K307" s="123"/>
      <c r="L307" s="131">
        <v>467.14285714285717</v>
      </c>
      <c r="M307" s="160"/>
      <c r="N307" s="123"/>
      <c r="O307" s="131">
        <v>11194.285714285714</v>
      </c>
      <c r="P307" s="131">
        <v>29075.714285714286</v>
      </c>
      <c r="Q307" s="123"/>
      <c r="R307" s="131">
        <v>13610</v>
      </c>
      <c r="S307" s="123"/>
      <c r="T307" s="163">
        <v>-5.1428571428571432</v>
      </c>
      <c r="U307" s="131">
        <v>4777.1428571428569</v>
      </c>
      <c r="V307" s="131">
        <v>2191.4285714285716</v>
      </c>
      <c r="W307" s="160"/>
      <c r="X307" s="160"/>
      <c r="Y307" s="163">
        <v>0</v>
      </c>
      <c r="Z307" s="123">
        <f t="shared" si="4"/>
        <v>80824.928571428565</v>
      </c>
      <c r="AA307" s="131">
        <v>80054.928571428565</v>
      </c>
      <c r="AI307" s="131">
        <v>0</v>
      </c>
    </row>
    <row r="308" spans="1:35" x14ac:dyDescent="0.5">
      <c r="A308" s="125">
        <v>44712</v>
      </c>
      <c r="B308" s="130">
        <v>17063.571428571428</v>
      </c>
      <c r="C308" s="123"/>
      <c r="D308" s="131">
        <v>5200</v>
      </c>
      <c r="E308" s="123"/>
      <c r="F308" s="131">
        <v>524.28571428571433</v>
      </c>
      <c r="G308" s="123"/>
      <c r="H308" s="131">
        <v>0</v>
      </c>
      <c r="I308" s="123"/>
      <c r="J308" s="123"/>
      <c r="K308" s="123"/>
      <c r="L308" s="131">
        <v>468.57142857142856</v>
      </c>
      <c r="M308" s="160"/>
      <c r="N308" s="123"/>
      <c r="O308" s="131">
        <v>11221.285714285714</v>
      </c>
      <c r="P308" s="131">
        <v>24934.285714285714</v>
      </c>
      <c r="Q308" s="123"/>
      <c r="R308" s="131">
        <v>13589.714285714286</v>
      </c>
      <c r="S308" s="123"/>
      <c r="T308" s="163">
        <v>7885.1428571428569</v>
      </c>
      <c r="U308" s="131">
        <v>7344.2857142857147</v>
      </c>
      <c r="V308" s="131">
        <v>802.85714285714289</v>
      </c>
      <c r="W308" s="160"/>
      <c r="X308" s="160"/>
      <c r="Y308" s="163">
        <v>0</v>
      </c>
      <c r="Z308" s="123">
        <f t="shared" si="4"/>
        <v>89034</v>
      </c>
      <c r="AA308" s="131">
        <v>88041.142857142855</v>
      </c>
      <c r="AI308" s="131">
        <v>0</v>
      </c>
    </row>
    <row r="309" spans="1:35" x14ac:dyDescent="0.5">
      <c r="A309" s="125">
        <v>44719</v>
      </c>
      <c r="B309" s="130">
        <v>13708.428571428571</v>
      </c>
      <c r="C309" s="123"/>
      <c r="D309" s="131">
        <v>3604.2857142857142</v>
      </c>
      <c r="E309" s="123"/>
      <c r="F309" s="131">
        <v>0</v>
      </c>
      <c r="G309" s="123"/>
      <c r="H309" s="131">
        <v>0</v>
      </c>
      <c r="I309" s="123"/>
      <c r="J309" s="123"/>
      <c r="K309" s="123"/>
      <c r="L309" s="131">
        <v>1235.7142857142858</v>
      </c>
      <c r="M309" s="160"/>
      <c r="N309" s="123"/>
      <c r="O309" s="131">
        <v>6348.4285714285716</v>
      </c>
      <c r="P309" s="131">
        <v>25632.857142857141</v>
      </c>
      <c r="Q309" s="123"/>
      <c r="R309" s="131">
        <v>13212.142857142857</v>
      </c>
      <c r="S309" s="123"/>
      <c r="T309" s="163">
        <v>8500</v>
      </c>
      <c r="U309" s="131">
        <v>14935.714285714286</v>
      </c>
      <c r="V309" s="131">
        <v>3454.2857142857142</v>
      </c>
      <c r="W309" s="160"/>
      <c r="X309" s="160"/>
      <c r="Y309" s="163">
        <v>0</v>
      </c>
      <c r="Z309" s="123">
        <f t="shared" si="4"/>
        <v>90631.857142857145</v>
      </c>
      <c r="AA309" s="131">
        <v>89396.142857142855</v>
      </c>
      <c r="AI309" s="131">
        <v>0</v>
      </c>
    </row>
    <row r="310" spans="1:35" x14ac:dyDescent="0.5">
      <c r="A310" s="125">
        <v>44726</v>
      </c>
      <c r="B310" s="130">
        <v>13114.428571428571</v>
      </c>
      <c r="C310" s="123"/>
      <c r="D310" s="131">
        <v>6782.8571428571431</v>
      </c>
      <c r="E310" s="123"/>
      <c r="F310" s="131">
        <v>0</v>
      </c>
      <c r="G310" s="123"/>
      <c r="H310" s="131">
        <v>0</v>
      </c>
      <c r="I310" s="123"/>
      <c r="J310" s="123"/>
      <c r="K310" s="123"/>
      <c r="L310" s="131">
        <v>1540</v>
      </c>
      <c r="M310" s="160"/>
      <c r="N310" s="123"/>
      <c r="O310" s="131">
        <v>14375.428571428571</v>
      </c>
      <c r="P310" s="131">
        <v>26041.428571428572</v>
      </c>
      <c r="Q310" s="123"/>
      <c r="R310" s="131">
        <v>13770.142857142857</v>
      </c>
      <c r="S310" s="123"/>
      <c r="T310" s="163">
        <v>8581.5714285714294</v>
      </c>
      <c r="U310" s="131">
        <v>17581.428571428572</v>
      </c>
      <c r="V310" s="131">
        <v>-1855.7142857142858</v>
      </c>
      <c r="W310" s="160"/>
      <c r="X310" s="160"/>
      <c r="Y310" s="163">
        <v>0</v>
      </c>
      <c r="Z310" s="123">
        <f t="shared" si="4"/>
        <v>99931.57142857142</v>
      </c>
      <c r="AA310" s="131">
        <v>98391.57142857142</v>
      </c>
      <c r="AI310" s="131">
        <v>0</v>
      </c>
    </row>
    <row r="311" spans="1:35" x14ac:dyDescent="0.5">
      <c r="A311" s="125">
        <v>44733</v>
      </c>
      <c r="B311" s="130">
        <v>12194.857142857143</v>
      </c>
      <c r="C311" s="123"/>
      <c r="D311" s="131">
        <v>5051.4285714285716</v>
      </c>
      <c r="E311" s="123"/>
      <c r="F311" s="131">
        <v>0</v>
      </c>
      <c r="G311" s="123"/>
      <c r="H311" s="131">
        <v>0</v>
      </c>
      <c r="I311" s="123"/>
      <c r="J311" s="123"/>
      <c r="K311" s="123"/>
      <c r="L311" s="131">
        <v>1290</v>
      </c>
      <c r="M311" s="160"/>
      <c r="N311" s="123"/>
      <c r="O311" s="131">
        <v>10792</v>
      </c>
      <c r="P311" s="131">
        <v>23461.428571428572</v>
      </c>
      <c r="Q311" s="123"/>
      <c r="R311" s="131">
        <v>13373.428571428571</v>
      </c>
      <c r="S311" s="123"/>
      <c r="T311" s="163">
        <v>8101</v>
      </c>
      <c r="U311" s="131">
        <v>2347.1428571428573</v>
      </c>
      <c r="V311" s="131">
        <v>784.28571428571433</v>
      </c>
      <c r="W311" s="160"/>
      <c r="X311" s="160"/>
      <c r="Y311" s="163">
        <v>0</v>
      </c>
      <c r="Z311" s="123">
        <f t="shared" si="4"/>
        <v>77395.57142857142</v>
      </c>
      <c r="AA311" s="131">
        <v>88161.071428571435</v>
      </c>
      <c r="AI311" s="131">
        <v>12055.5</v>
      </c>
    </row>
    <row r="312" spans="1:35" x14ac:dyDescent="0.5">
      <c r="A312" s="125">
        <v>44740</v>
      </c>
      <c r="B312" s="131">
        <v>11738.857142857143</v>
      </c>
      <c r="C312" s="123"/>
      <c r="D312" s="131">
        <v>5032.8571428571431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31">
        <v>2117.1428571428573</v>
      </c>
      <c r="M312" s="160"/>
      <c r="N312" s="123"/>
      <c r="O312" s="131">
        <v>3328.5714285714284</v>
      </c>
      <c r="P312" s="131">
        <v>21912.857142857141</v>
      </c>
      <c r="Q312" s="123"/>
      <c r="R312" s="131">
        <v>13422.857142857143</v>
      </c>
      <c r="S312" s="123"/>
      <c r="T312" s="163">
        <v>8134.4285714285716</v>
      </c>
      <c r="U312" s="131">
        <v>30008.571428571428</v>
      </c>
      <c r="V312" s="131">
        <v>768.57142857142856</v>
      </c>
      <c r="W312" s="160"/>
      <c r="X312" s="160"/>
      <c r="Y312" s="163">
        <v>0</v>
      </c>
      <c r="Z312" s="123">
        <f t="shared" si="4"/>
        <v>96464.714285714275</v>
      </c>
      <c r="AA312" s="131">
        <v>100562.85714285714</v>
      </c>
      <c r="AI312" s="131">
        <v>6215.2857142857147</v>
      </c>
    </row>
    <row r="313" spans="1:35" x14ac:dyDescent="0.5">
      <c r="A313" s="125">
        <v>44747</v>
      </c>
      <c r="B313" s="131">
        <v>11871.571428571429</v>
      </c>
      <c r="C313" s="123"/>
      <c r="D313" s="131">
        <v>5172.8571428571431</v>
      </c>
      <c r="E313" s="123"/>
      <c r="F313" s="131">
        <v>25302.857142857141</v>
      </c>
      <c r="G313" s="123"/>
      <c r="H313" s="131">
        <v>3881.5714285714284</v>
      </c>
      <c r="I313" s="123"/>
      <c r="J313" s="123"/>
      <c r="K313" s="123"/>
      <c r="L313" s="131">
        <v>897.14285714285711</v>
      </c>
      <c r="M313" s="160"/>
      <c r="N313" s="123"/>
      <c r="O313" s="131">
        <v>16237.142857142857</v>
      </c>
      <c r="P313" s="131">
        <v>20687.142857142859</v>
      </c>
      <c r="Q313" s="123"/>
      <c r="R313" s="131">
        <v>13753</v>
      </c>
      <c r="S313" s="123"/>
      <c r="T313" s="163">
        <v>8300.2857142857138</v>
      </c>
      <c r="U313" s="131">
        <v>17138.571428571428</v>
      </c>
      <c r="V313" s="131">
        <v>937.14285714285711</v>
      </c>
      <c r="W313" s="160"/>
      <c r="X313" s="160"/>
      <c r="Y313" s="163">
        <v>0</v>
      </c>
      <c r="Z313" s="123">
        <f t="shared" si="4"/>
        <v>124179.2857142857</v>
      </c>
      <c r="AA313" s="131">
        <v>94097.714285714275</v>
      </c>
      <c r="AI313" s="131">
        <v>0</v>
      </c>
    </row>
    <row r="314" spans="1:35" x14ac:dyDescent="0.5">
      <c r="A314" s="125">
        <v>44754</v>
      </c>
      <c r="B314" s="131">
        <v>11181.142857142857</v>
      </c>
      <c r="C314" s="123"/>
      <c r="D314" s="131">
        <v>4982.8571428571431</v>
      </c>
      <c r="E314" s="123"/>
      <c r="F314" s="131">
        <v>12975.714285714286</v>
      </c>
      <c r="G314" s="123"/>
      <c r="H314" s="131">
        <v>3685.1428571428573</v>
      </c>
      <c r="I314" s="123"/>
      <c r="J314" s="123"/>
      <c r="K314" s="123"/>
      <c r="L314" s="131">
        <v>1457.1428571428571</v>
      </c>
      <c r="M314" s="160"/>
      <c r="N314" s="123"/>
      <c r="O314" s="131">
        <v>9626.4285714285706</v>
      </c>
      <c r="P314" s="131">
        <v>19594.285714285714</v>
      </c>
      <c r="Q314" s="123"/>
      <c r="R314" s="131">
        <v>13195.142857142857</v>
      </c>
      <c r="S314" s="123"/>
      <c r="T314" s="163">
        <v>8093</v>
      </c>
      <c r="U314" s="131">
        <v>16601.428571428572</v>
      </c>
      <c r="V314" s="131">
        <v>624.28571428571433</v>
      </c>
      <c r="W314" s="160"/>
      <c r="X314" s="160"/>
      <c r="Y314" s="163">
        <v>0</v>
      </c>
      <c r="Z314" s="123">
        <f t="shared" si="4"/>
        <v>102016.57142857142</v>
      </c>
      <c r="AA314" s="131">
        <v>85756.142857142855</v>
      </c>
      <c r="AI314" s="131">
        <v>1857.5714285714287</v>
      </c>
    </row>
    <row r="315" spans="1:35" x14ac:dyDescent="0.5">
      <c r="A315" s="125">
        <v>44761</v>
      </c>
      <c r="B315" s="131">
        <v>18994.285714285714</v>
      </c>
      <c r="C315" s="123"/>
      <c r="D315" s="131">
        <v>4785.7142857142853</v>
      </c>
      <c r="E315" s="123"/>
      <c r="F315" s="131">
        <v>17365.714285714286</v>
      </c>
      <c r="G315" s="123"/>
      <c r="H315" s="130">
        <v>3147.5714285714284</v>
      </c>
      <c r="I315" s="123"/>
      <c r="J315" s="123"/>
      <c r="K315" s="123"/>
      <c r="L315" s="131">
        <v>1440</v>
      </c>
      <c r="M315" s="160"/>
      <c r="N315" s="123"/>
      <c r="O315" s="131">
        <v>9507.8571428571431</v>
      </c>
      <c r="P315" s="131">
        <v>19290</v>
      </c>
      <c r="Q315" s="123"/>
      <c r="R315" s="131">
        <v>13093.857142857143</v>
      </c>
      <c r="S315" s="123"/>
      <c r="T315" s="163">
        <v>8280.1428571428569</v>
      </c>
      <c r="U315" s="131">
        <v>3122.8571428571427</v>
      </c>
      <c r="V315" s="131">
        <v>451.85714285714283</v>
      </c>
      <c r="W315" s="160"/>
      <c r="X315" s="160"/>
      <c r="Y315" s="163">
        <v>0</v>
      </c>
      <c r="Z315" s="123">
        <f t="shared" si="4"/>
        <v>99479.857142857159</v>
      </c>
      <c r="AA315" s="131">
        <v>77526.571428571435</v>
      </c>
      <c r="AI315" s="131">
        <v>0</v>
      </c>
    </row>
    <row r="316" spans="1:35" x14ac:dyDescent="0.5">
      <c r="A316" s="125">
        <v>44768</v>
      </c>
      <c r="B316" s="131">
        <v>2828.5714285714284</v>
      </c>
      <c r="C316" s="123"/>
      <c r="D316" s="131">
        <v>798.57142857142856</v>
      </c>
      <c r="E316" s="123"/>
      <c r="F316" s="131">
        <v>15490.857142857143</v>
      </c>
      <c r="G316" s="123"/>
      <c r="H316" s="137">
        <v>14360.857142857143</v>
      </c>
      <c r="I316" s="123"/>
      <c r="J316" s="123"/>
      <c r="K316" s="123"/>
      <c r="L316" s="131">
        <v>1230</v>
      </c>
      <c r="M316" s="160"/>
      <c r="N316" s="123"/>
      <c r="O316" s="131">
        <v>9434.8571428571431</v>
      </c>
      <c r="P316" s="131">
        <v>19357.142857142859</v>
      </c>
      <c r="Q316" s="123"/>
      <c r="R316" s="131">
        <v>12975.571428571429</v>
      </c>
      <c r="S316" s="123"/>
      <c r="T316" s="163">
        <v>7052.5714285714284</v>
      </c>
      <c r="U316" s="137">
        <v>-14.285714285714286</v>
      </c>
      <c r="V316" s="131">
        <v>1066.7142857142858</v>
      </c>
      <c r="W316" s="160"/>
      <c r="X316" s="160"/>
      <c r="Y316" s="163">
        <v>0</v>
      </c>
      <c r="Z316" s="123">
        <f t="shared" si="4"/>
        <v>84581.428571428594</v>
      </c>
      <c r="AA316" s="131">
        <v>54910.571428571428</v>
      </c>
      <c r="AI316" s="131">
        <v>1410.8571428571429</v>
      </c>
    </row>
    <row r="317" spans="1:35" x14ac:dyDescent="0.5">
      <c r="A317" s="125">
        <v>44775</v>
      </c>
      <c r="B317" s="131">
        <v>10810</v>
      </c>
      <c r="C317" s="123"/>
      <c r="D317" s="131">
        <v>0</v>
      </c>
      <c r="E317" s="123"/>
      <c r="F317" s="131">
        <v>13510.571428571429</v>
      </c>
      <c r="G317" s="123"/>
      <c r="H317" s="130">
        <v>14190.857142857143</v>
      </c>
      <c r="I317" s="123"/>
      <c r="J317" s="123"/>
      <c r="K317" s="123"/>
      <c r="L317" s="131">
        <v>327.14285714285717</v>
      </c>
      <c r="M317" s="160"/>
      <c r="N317" s="123"/>
      <c r="O317" s="131">
        <v>6279.4285714285716</v>
      </c>
      <c r="P317" s="131">
        <v>19531.428571428572</v>
      </c>
      <c r="Q317" s="123"/>
      <c r="R317" s="131">
        <v>13487.571428571429</v>
      </c>
      <c r="S317" s="123"/>
      <c r="T317" s="163">
        <v>0</v>
      </c>
      <c r="U317" s="131">
        <v>0</v>
      </c>
      <c r="V317" s="131">
        <v>751.42857142857144</v>
      </c>
      <c r="W317" s="160"/>
      <c r="X317" s="160"/>
      <c r="Y317" s="163">
        <v>0</v>
      </c>
      <c r="Z317" s="123">
        <f t="shared" si="4"/>
        <v>78888.428571428565</v>
      </c>
      <c r="AA317" s="131">
        <v>52284</v>
      </c>
      <c r="AI317" s="131">
        <v>1424.1428571428571</v>
      </c>
    </row>
    <row r="318" spans="1:35" x14ac:dyDescent="0.5">
      <c r="A318" s="125">
        <v>44782</v>
      </c>
      <c r="B318" s="131">
        <v>9160</v>
      </c>
      <c r="C318" s="123"/>
      <c r="D318" s="131">
        <v>0</v>
      </c>
      <c r="E318" s="123"/>
      <c r="F318" s="131">
        <v>13934.285714285714</v>
      </c>
      <c r="G318" s="123"/>
      <c r="H318" s="130">
        <v>28014.285714285714</v>
      </c>
      <c r="I318" s="123"/>
      <c r="J318" s="123"/>
      <c r="K318" s="123"/>
      <c r="L318" s="131">
        <v>590</v>
      </c>
      <c r="M318" s="160"/>
      <c r="N318" s="123"/>
      <c r="O318" s="131">
        <v>12863.428571428571</v>
      </c>
      <c r="P318" s="131">
        <v>19360</v>
      </c>
      <c r="Q318" s="123"/>
      <c r="R318" s="131">
        <v>13438.571428571429</v>
      </c>
      <c r="S318" s="123"/>
      <c r="T318" s="163">
        <v>0</v>
      </c>
      <c r="U318" s="131">
        <v>11014.285714285714</v>
      </c>
      <c r="V318" s="131">
        <v>744.28571428571433</v>
      </c>
      <c r="W318" s="160"/>
      <c r="X318" s="160"/>
      <c r="Y318" s="163">
        <v>0</v>
      </c>
      <c r="Z318" s="123">
        <f t="shared" si="4"/>
        <v>109119.14285714286</v>
      </c>
      <c r="AA318" s="131">
        <v>68278.142857142855</v>
      </c>
      <c r="AI318" s="131">
        <v>1697.5714285714287</v>
      </c>
    </row>
    <row r="319" spans="1:35" x14ac:dyDescent="0.5">
      <c r="A319" s="125">
        <v>44789</v>
      </c>
      <c r="B319" s="131">
        <v>-1351.7142857142858</v>
      </c>
      <c r="C319" s="123"/>
      <c r="D319" s="131">
        <v>0</v>
      </c>
      <c r="E319" s="123"/>
      <c r="F319" s="131">
        <v>2825.7142857142858</v>
      </c>
      <c r="G319" s="123"/>
      <c r="H319" s="130">
        <v>16123.428571428571</v>
      </c>
      <c r="I319" s="123"/>
      <c r="J319" s="123"/>
      <c r="K319" s="123"/>
      <c r="L319" s="131">
        <v>18.571428571428573</v>
      </c>
      <c r="M319" s="160"/>
      <c r="N319" s="123"/>
      <c r="O319" s="131">
        <v>5708</v>
      </c>
      <c r="P319" s="131">
        <v>19340</v>
      </c>
      <c r="Q319" s="123"/>
      <c r="R319" s="131">
        <v>13490.571428571429</v>
      </c>
      <c r="S319" s="123"/>
      <c r="T319" s="163">
        <v>1092.1428571428571</v>
      </c>
      <c r="U319" s="131">
        <v>16271.428571428571</v>
      </c>
      <c r="V319" s="131">
        <v>4881.4285714285716</v>
      </c>
      <c r="W319" s="160"/>
      <c r="X319" s="160"/>
      <c r="Y319" s="163">
        <v>0</v>
      </c>
      <c r="Z319" s="123">
        <f t="shared" si="4"/>
        <v>78399.57142857142</v>
      </c>
      <c r="AA319" s="131">
        <v>60978.285714285717</v>
      </c>
      <c r="AI319" s="131">
        <v>1546.4285714285713</v>
      </c>
    </row>
    <row r="320" spans="1:35" x14ac:dyDescent="0.5">
      <c r="A320" s="125">
        <v>44796</v>
      </c>
      <c r="B320" s="131">
        <v>-3582.5714285714284</v>
      </c>
      <c r="C320" s="123"/>
      <c r="D320" s="131">
        <v>0</v>
      </c>
      <c r="E320" s="123"/>
      <c r="F320" s="131">
        <v>9047.1428571428569</v>
      </c>
      <c r="G320" s="123"/>
      <c r="H320" s="130">
        <v>17779.142857142859</v>
      </c>
      <c r="I320" s="123"/>
      <c r="J320" s="123"/>
      <c r="K320" s="123"/>
      <c r="L320" s="131">
        <v>274.28571428571428</v>
      </c>
      <c r="M320" s="160"/>
      <c r="N320" s="123"/>
      <c r="O320" s="131">
        <v>8557.1428571428569</v>
      </c>
      <c r="P320" s="131">
        <v>19187.142857142859</v>
      </c>
      <c r="Q320" s="123"/>
      <c r="R320" s="131">
        <v>13436.428571428571</v>
      </c>
      <c r="S320" s="123"/>
      <c r="T320" s="163">
        <v>2026</v>
      </c>
      <c r="U320" s="131">
        <v>26520</v>
      </c>
      <c r="V320" s="131">
        <v>855.85714285714289</v>
      </c>
      <c r="W320" s="160"/>
      <c r="X320" s="160"/>
      <c r="Y320" s="163">
        <v>0</v>
      </c>
      <c r="Z320" s="123">
        <f t="shared" si="4"/>
        <v>94100.571428571435</v>
      </c>
      <c r="AA320" s="131">
        <v>68616.571428571435</v>
      </c>
      <c r="AI320" s="131">
        <v>1616.5714285714287</v>
      </c>
    </row>
    <row r="321" spans="1:35" x14ac:dyDescent="0.5">
      <c r="A321" s="125">
        <v>44803</v>
      </c>
      <c r="B321" s="131">
        <v>5761.4285714285716</v>
      </c>
      <c r="C321" s="123"/>
      <c r="D321" s="131">
        <v>8484.2857142857138</v>
      </c>
      <c r="E321" s="123"/>
      <c r="F321" s="131">
        <v>7562.8571428571431</v>
      </c>
      <c r="G321" s="123"/>
      <c r="H321" s="130">
        <v>9564.1428571428569</v>
      </c>
      <c r="I321" s="123"/>
      <c r="J321" s="123"/>
      <c r="K321" s="123"/>
      <c r="L321" s="131">
        <v>422.85714285714283</v>
      </c>
      <c r="M321" s="160"/>
      <c r="N321" s="123"/>
      <c r="O321" s="131">
        <v>3942.8571428571427</v>
      </c>
      <c r="P321" s="131">
        <v>19341.428571428572</v>
      </c>
      <c r="Q321" s="123"/>
      <c r="R321" s="131">
        <v>13438.714285714286</v>
      </c>
      <c r="S321" s="123"/>
      <c r="T321" s="163">
        <v>14869.285714285714</v>
      </c>
      <c r="U321" s="131">
        <v>21792.857142857141</v>
      </c>
      <c r="V321" s="131">
        <v>-3555.8571428571427</v>
      </c>
      <c r="W321" s="160"/>
      <c r="X321" s="160"/>
      <c r="Y321" s="163">
        <v>0</v>
      </c>
      <c r="Z321" s="123">
        <f t="shared" ref="Z321:Z323" si="5">SUM(B321:Y321)</f>
        <v>101624.85714285713</v>
      </c>
      <c r="AA321" s="131">
        <v>85529.428571428565</v>
      </c>
      <c r="AI321" s="131">
        <v>1454.4285714285713</v>
      </c>
    </row>
    <row r="322" spans="1:35" x14ac:dyDescent="0.5">
      <c r="A322" s="125">
        <v>44810</v>
      </c>
      <c r="B322" s="131">
        <v>16112.857142857143</v>
      </c>
      <c r="C322" s="123"/>
      <c r="D322" s="131">
        <v>0.2857142857142857</v>
      </c>
      <c r="E322" s="123"/>
      <c r="F322" s="131">
        <v>5540</v>
      </c>
      <c r="G322" s="123"/>
      <c r="H322" s="130">
        <v>9314.7142857142862</v>
      </c>
      <c r="I322" s="123"/>
      <c r="J322" s="123"/>
      <c r="K322" s="123"/>
      <c r="L322" s="131">
        <v>371.42857142857144</v>
      </c>
      <c r="M322" s="160"/>
      <c r="N322" s="123"/>
      <c r="O322" s="131">
        <v>13043.142857142857</v>
      </c>
      <c r="P322" s="131">
        <v>18978.571428571428</v>
      </c>
      <c r="Q322" s="123"/>
      <c r="R322" s="131">
        <v>13174.714285714286</v>
      </c>
      <c r="S322" s="123"/>
      <c r="T322" s="163">
        <v>8160.4285714285716</v>
      </c>
      <c r="U322" s="131">
        <v>20000</v>
      </c>
      <c r="V322" s="131">
        <v>767.14285714285711</v>
      </c>
      <c r="W322" s="160"/>
      <c r="X322" s="160"/>
      <c r="Y322" s="163">
        <v>0</v>
      </c>
      <c r="Z322" s="123">
        <f t="shared" si="5"/>
        <v>105463.28571428571</v>
      </c>
      <c r="AA322" s="131">
        <v>91802.71428571429</v>
      </c>
      <c r="AI322" s="131">
        <v>1565.5714285714287</v>
      </c>
    </row>
    <row r="323" spans="1:35" x14ac:dyDescent="0.5">
      <c r="A323" s="125">
        <v>44817</v>
      </c>
      <c r="B323" s="131">
        <v>12465.714285714286</v>
      </c>
      <c r="C323" s="123"/>
      <c r="D323" s="131">
        <v>0</v>
      </c>
      <c r="E323" s="123"/>
      <c r="F323" s="131">
        <v>4968.5714285714284</v>
      </c>
      <c r="G323" s="123"/>
      <c r="H323" s="130">
        <v>5501</v>
      </c>
      <c r="I323" s="123"/>
      <c r="J323" s="123"/>
      <c r="K323" s="123"/>
      <c r="L323" s="131">
        <v>350</v>
      </c>
      <c r="M323" s="160"/>
      <c r="N323" s="123"/>
      <c r="O323" s="131">
        <v>20314.428571428572</v>
      </c>
      <c r="P323" s="131">
        <v>18292.857142857141</v>
      </c>
      <c r="Q323" s="123"/>
      <c r="R323" s="131">
        <v>11885.571428571429</v>
      </c>
      <c r="S323" s="123"/>
      <c r="T323" s="163">
        <v>7903.5714285714284</v>
      </c>
      <c r="U323" s="131">
        <v>20001</v>
      </c>
      <c r="V323" s="131">
        <v>704.28571428571433</v>
      </c>
      <c r="W323" s="160"/>
      <c r="X323" s="160"/>
      <c r="Y323" s="163">
        <v>1</v>
      </c>
      <c r="Z323" s="123">
        <f t="shared" si="5"/>
        <v>102388.00000000001</v>
      </c>
      <c r="AA323" s="131">
        <v>93033.85714285713</v>
      </c>
      <c r="AI323" s="131">
        <v>1466.4285714285713</v>
      </c>
    </row>
    <row r="324" spans="1:35" x14ac:dyDescent="0.5">
      <c r="A324" s="125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63"/>
      <c r="N324" s="131"/>
      <c r="O324" s="131"/>
      <c r="P324" s="131"/>
      <c r="Q324" s="131"/>
      <c r="R324" s="123"/>
      <c r="S324" s="123"/>
      <c r="T324" s="160"/>
      <c r="U324" s="123"/>
      <c r="V324" s="123"/>
      <c r="W324" s="160"/>
      <c r="X324" s="160"/>
      <c r="Y324" s="160"/>
      <c r="Z324" s="123"/>
      <c r="AA324" s="123"/>
    </row>
    <row r="325" spans="1:35" x14ac:dyDescent="0.5">
      <c r="A325" s="138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68"/>
      <c r="N325" s="133"/>
      <c r="O325" s="133"/>
      <c r="P325" s="133"/>
      <c r="Q325" s="133"/>
    </row>
    <row r="326" spans="1:35" x14ac:dyDescent="0.5">
      <c r="A326" s="138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68"/>
      <c r="N326" s="133"/>
      <c r="O326" s="133"/>
      <c r="P326" s="133"/>
      <c r="Q326" s="133"/>
    </row>
    <row r="327" spans="1:35" x14ac:dyDescent="0.5">
      <c r="A327" s="138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68"/>
      <c r="N327" s="133"/>
      <c r="O327" s="133"/>
      <c r="P327" s="133"/>
      <c r="Q327" s="133"/>
    </row>
    <row r="328" spans="1:35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68"/>
      <c r="N328" s="133"/>
      <c r="O328" s="133"/>
      <c r="P328" s="133"/>
      <c r="Q328" s="133"/>
    </row>
    <row r="329" spans="1:35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68"/>
      <c r="N329" s="133"/>
      <c r="O329" s="133"/>
      <c r="P329" s="133"/>
      <c r="Q329" s="133"/>
    </row>
    <row r="330" spans="1:35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68"/>
      <c r="N330" s="133"/>
      <c r="O330" s="133"/>
      <c r="P330" s="133"/>
      <c r="Q330" s="133"/>
    </row>
    <row r="331" spans="1:35" x14ac:dyDescent="0.5">
      <c r="A331" s="138"/>
      <c r="B331" s="133"/>
      <c r="C331" s="133"/>
      <c r="D331" s="133"/>
      <c r="E331" s="139"/>
      <c r="F331" s="133"/>
      <c r="G331" s="133"/>
      <c r="H331" s="133"/>
      <c r="I331" s="133"/>
      <c r="J331" s="133"/>
      <c r="K331" s="133"/>
      <c r="L331" s="133"/>
      <c r="M331" s="168"/>
      <c r="N331" s="133"/>
      <c r="O331" s="133"/>
      <c r="P331" s="133"/>
      <c r="Q331" s="133"/>
    </row>
    <row r="332" spans="1:35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68"/>
      <c r="N332" s="133"/>
      <c r="O332" s="133"/>
      <c r="P332" s="133"/>
      <c r="Q332" s="133"/>
    </row>
    <row r="333" spans="1:35" x14ac:dyDescent="0.5">
      <c r="A333" s="138"/>
      <c r="B333" s="133"/>
      <c r="C333" s="133"/>
      <c r="D333" s="133"/>
      <c r="E333" s="140"/>
      <c r="F333" s="133"/>
      <c r="G333" s="133"/>
      <c r="H333" s="133"/>
      <c r="I333" s="133"/>
      <c r="J333" s="133"/>
      <c r="K333" s="133"/>
      <c r="L333" s="133"/>
      <c r="M333" s="168"/>
      <c r="N333" s="133"/>
      <c r="O333" s="133"/>
      <c r="P333" s="133"/>
      <c r="Q333" s="133"/>
    </row>
    <row r="334" spans="1:35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68"/>
      <c r="N334" s="133"/>
      <c r="O334" s="133"/>
      <c r="P334" s="133"/>
      <c r="Q334" s="133"/>
    </row>
    <row r="335" spans="1:35" x14ac:dyDescent="0.5">
      <c r="A335" s="138"/>
      <c r="B335" s="133"/>
      <c r="C335" s="133"/>
      <c r="D335" s="133"/>
      <c r="E335" s="139"/>
      <c r="F335" s="133"/>
      <c r="G335" s="133"/>
      <c r="H335" s="133"/>
      <c r="I335" s="133"/>
      <c r="J335" s="133"/>
      <c r="K335" s="133"/>
      <c r="L335" s="133"/>
      <c r="M335" s="168"/>
      <c r="N335" s="133"/>
      <c r="O335" s="133"/>
      <c r="P335" s="133"/>
      <c r="Q335" s="133"/>
    </row>
    <row r="336" spans="1:35" x14ac:dyDescent="0.5">
      <c r="A336" s="138"/>
      <c r="B336" s="133"/>
      <c r="C336" s="133"/>
      <c r="D336" s="133"/>
      <c r="E336" s="139"/>
      <c r="F336" s="133"/>
      <c r="G336" s="133"/>
      <c r="H336" s="133"/>
      <c r="I336" s="133"/>
      <c r="J336" s="133"/>
      <c r="K336" s="133"/>
      <c r="L336" s="133"/>
      <c r="M336" s="168"/>
      <c r="N336" s="133"/>
      <c r="O336" s="133"/>
      <c r="P336" s="133"/>
      <c r="Q336" s="133"/>
    </row>
    <row r="337" spans="1:17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68"/>
      <c r="N337" s="133"/>
      <c r="O337" s="133"/>
      <c r="P337" s="133"/>
      <c r="Q337" s="133"/>
    </row>
    <row r="338" spans="1:17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68"/>
      <c r="N338" s="133"/>
      <c r="O338" s="133"/>
      <c r="P338" s="133"/>
      <c r="Q338" s="133"/>
    </row>
    <row r="339" spans="1:17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68"/>
      <c r="N339" s="133"/>
      <c r="O339" s="133"/>
      <c r="P339" s="133"/>
      <c r="Q339" s="133"/>
    </row>
    <row r="340" spans="1:17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68"/>
      <c r="N340" s="133"/>
      <c r="O340" s="133"/>
      <c r="P340" s="133"/>
      <c r="Q340" s="1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B3A8-C447-4E89-85F0-F2B367CC9FB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topLeftCell="A19"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1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Z75"/>
  <sheetViews>
    <sheetView workbookViewId="0">
      <selection sqref="A1:XFD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Input'!B4</f>
        <v>4154570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4154570</v>
      </c>
      <c r="C8" s="1">
        <f>'Data Input'!B5</f>
        <v>4602760</v>
      </c>
      <c r="D8" s="1">
        <f>IF(C8-B8&gt;0,C8-B8,0)</f>
        <v>448190</v>
      </c>
      <c r="E8" s="1">
        <f>A8-A7</f>
        <v>14</v>
      </c>
      <c r="F8" s="1">
        <f>D8/E8</f>
        <v>32013.571428571428</v>
      </c>
    </row>
    <row r="9" spans="1:12" x14ac:dyDescent="0.35">
      <c r="A9" s="2">
        <f>'Data Input'!A6</f>
        <v>44348</v>
      </c>
      <c r="B9" s="1">
        <f t="shared" ref="B9:B20" si="0">C8</f>
        <v>4602760</v>
      </c>
      <c r="C9" s="1">
        <f>'Data Input'!B6</f>
        <v>4802410</v>
      </c>
      <c r="D9" s="1">
        <f t="shared" ref="D9:D20" si="1">IF(C9-B9&gt;0,C9-B9,0)</f>
        <v>199650</v>
      </c>
      <c r="E9" s="1">
        <f>A9-A8</f>
        <v>7</v>
      </c>
      <c r="F9" s="1">
        <f t="shared" ref="F9:F20" si="2">D9/E9</f>
        <v>28521.428571428572</v>
      </c>
    </row>
    <row r="10" spans="1:12" x14ac:dyDescent="0.35">
      <c r="A10" s="2">
        <f>'Data Input'!A7</f>
        <v>44355</v>
      </c>
      <c r="B10" s="1">
        <f t="shared" si="0"/>
        <v>4802410</v>
      </c>
      <c r="C10" s="1">
        <f>'Data Input'!B7</f>
        <v>5004660</v>
      </c>
      <c r="D10" s="1">
        <f t="shared" si="1"/>
        <v>202250</v>
      </c>
      <c r="E10" s="1">
        <f>A10-A9</f>
        <v>7</v>
      </c>
      <c r="F10" s="1">
        <f t="shared" si="2"/>
        <v>28892.857142857141</v>
      </c>
    </row>
    <row r="11" spans="1:12" x14ac:dyDescent="0.35">
      <c r="A11" s="2">
        <f>'Data Input'!A8</f>
        <v>44362</v>
      </c>
      <c r="B11" s="1">
        <f t="shared" si="0"/>
        <v>5004660</v>
      </c>
      <c r="C11" s="1">
        <f>'Data Input'!B8</f>
        <v>5205390</v>
      </c>
      <c r="D11" s="1">
        <f t="shared" si="1"/>
        <v>200730</v>
      </c>
      <c r="E11" s="1">
        <f>A11-A10</f>
        <v>7</v>
      </c>
      <c r="F11" s="1">
        <f t="shared" si="2"/>
        <v>28675.714285714286</v>
      </c>
    </row>
    <row r="12" spans="1:12" s="2" customFormat="1" x14ac:dyDescent="0.35">
      <c r="A12" s="2">
        <f>'Data Input'!A9</f>
        <v>44369</v>
      </c>
      <c r="B12" s="1">
        <f t="shared" si="0"/>
        <v>5205390</v>
      </c>
      <c r="C12" s="1">
        <f>'Data Input'!B9</f>
        <v>5400540</v>
      </c>
      <c r="D12" s="1">
        <f t="shared" si="1"/>
        <v>195150</v>
      </c>
      <c r="E12" s="1">
        <f t="shared" ref="E12:E18" si="3">A12-A11</f>
        <v>7</v>
      </c>
      <c r="F12" s="1">
        <f t="shared" si="2"/>
        <v>27878.571428571428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5400540</v>
      </c>
      <c r="C13" s="1">
        <f>'Data Input'!B10</f>
        <v>5449940</v>
      </c>
      <c r="D13" s="1">
        <f t="shared" si="1"/>
        <v>49400</v>
      </c>
      <c r="E13" s="1">
        <f t="shared" si="3"/>
        <v>7</v>
      </c>
      <c r="F13" s="1">
        <f t="shared" si="2"/>
        <v>7057.1428571428569</v>
      </c>
      <c r="H13"/>
    </row>
    <row r="14" spans="1:12" s="2" customFormat="1" x14ac:dyDescent="0.35">
      <c r="A14" s="2">
        <f>'Data Input'!A11</f>
        <v>44383</v>
      </c>
      <c r="B14" s="1">
        <f t="shared" si="0"/>
        <v>5449940</v>
      </c>
      <c r="C14" s="1">
        <f>'Data Input'!B11</f>
        <v>5449940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 t="s">
        <v>11</v>
      </c>
    </row>
    <row r="15" spans="1:12" s="2" customFormat="1" x14ac:dyDescent="0.35">
      <c r="A15" s="2">
        <f>'Data Input'!A12</f>
        <v>44390</v>
      </c>
      <c r="B15" s="1">
        <f t="shared" si="0"/>
        <v>5449940</v>
      </c>
      <c r="C15" s="1">
        <f>'Data Input'!B12</f>
        <v>5449940</v>
      </c>
      <c r="D15" s="1">
        <f t="shared" si="1"/>
        <v>0</v>
      </c>
      <c r="E15" s="1">
        <f t="shared" si="3"/>
        <v>7</v>
      </c>
      <c r="F15" s="1">
        <f t="shared" si="2"/>
        <v>0</v>
      </c>
      <c r="H15" t="s">
        <v>11</v>
      </c>
    </row>
    <row r="16" spans="1:12" s="2" customFormat="1" x14ac:dyDescent="0.35">
      <c r="A16" s="2">
        <f>'Data Input'!A13</f>
        <v>44397</v>
      </c>
      <c r="B16" s="1">
        <f t="shared" si="0"/>
        <v>5449940</v>
      </c>
      <c r="C16" s="1">
        <f>'Data Input'!B13</f>
        <v>5449940</v>
      </c>
      <c r="D16" s="1">
        <f t="shared" si="1"/>
        <v>0</v>
      </c>
      <c r="E16" s="1">
        <f t="shared" si="3"/>
        <v>7</v>
      </c>
      <c r="F16" s="1">
        <f t="shared" si="2"/>
        <v>0</v>
      </c>
      <c r="H16" t="s">
        <v>11</v>
      </c>
    </row>
    <row r="17" spans="1:26" s="2" customFormat="1" x14ac:dyDescent="0.35">
      <c r="A17" s="2">
        <f>'Data Input'!A14</f>
        <v>44404</v>
      </c>
      <c r="B17" s="1">
        <f t="shared" si="0"/>
        <v>5449940</v>
      </c>
      <c r="C17" s="1">
        <f>'Data Input'!B14</f>
        <v>5449940</v>
      </c>
      <c r="D17" s="1">
        <f t="shared" si="1"/>
        <v>0</v>
      </c>
      <c r="E17" s="1">
        <f t="shared" si="3"/>
        <v>7</v>
      </c>
      <c r="F17" s="1">
        <f t="shared" si="2"/>
        <v>0</v>
      </c>
      <c r="H17" t="s">
        <v>11</v>
      </c>
    </row>
    <row r="18" spans="1:26" x14ac:dyDescent="0.35">
      <c r="A18" s="2">
        <f>'Data Input'!A15</f>
        <v>44411</v>
      </c>
      <c r="B18" s="1">
        <f t="shared" si="0"/>
        <v>5449940</v>
      </c>
      <c r="C18" s="1">
        <f>'Data Input'!B15</f>
        <v>5449940</v>
      </c>
      <c r="D18" s="1">
        <f t="shared" si="1"/>
        <v>0</v>
      </c>
      <c r="E18" s="1">
        <f t="shared" si="3"/>
        <v>7</v>
      </c>
      <c r="F18" s="1">
        <f t="shared" si="2"/>
        <v>0</v>
      </c>
      <c r="G18" s="2"/>
      <c r="H18" t="s">
        <v>11</v>
      </c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5449940</v>
      </c>
      <c r="C19" s="1">
        <f>'Data Input'!B16</f>
        <v>5561250</v>
      </c>
      <c r="D19" s="1">
        <f t="shared" si="1"/>
        <v>111310</v>
      </c>
      <c r="E19" s="1">
        <v>2</v>
      </c>
      <c r="F19" s="1">
        <f t="shared" si="2"/>
        <v>55655</v>
      </c>
      <c r="J19" t="s">
        <v>35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5561250</v>
      </c>
      <c r="C20" s="1">
        <f>'Data Input'!B17</f>
        <v>5902050</v>
      </c>
      <c r="D20" s="1">
        <f t="shared" si="1"/>
        <v>340800</v>
      </c>
      <c r="E20" s="1">
        <f>A20-A19</f>
        <v>7</v>
      </c>
      <c r="F20" s="1">
        <f t="shared" si="2"/>
        <v>48685.714285714283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5902050</v>
      </c>
      <c r="C21" s="1">
        <f>'Data Input'!B18</f>
        <v>5998710</v>
      </c>
      <c r="D21" s="1">
        <f>IF(C21-B21&gt;0,C21-B21,0)</f>
        <v>96660</v>
      </c>
      <c r="E21" s="1">
        <f>A21-A20</f>
        <v>7</v>
      </c>
      <c r="F21" s="1">
        <f>D21/E21</f>
        <v>13808.571428571429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5998710</v>
      </c>
      <c r="C22" s="1">
        <f>'Data Input'!B19</f>
        <v>6002350</v>
      </c>
      <c r="D22" s="1">
        <f>IF(C22-B22&gt;0,C22-B22,0)</f>
        <v>3640</v>
      </c>
      <c r="E22" s="1">
        <f>A22-A21</f>
        <v>7</v>
      </c>
      <c r="F22" s="1">
        <f>D22/E22</f>
        <v>520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>C22</f>
        <v>6002350</v>
      </c>
      <c r="C23" s="1">
        <f>'Data Input'!B20</f>
        <v>6002350</v>
      </c>
      <c r="D23" s="1">
        <f>IF(C23-B23&gt;0,C23-B23,0)</f>
        <v>0</v>
      </c>
      <c r="E23" s="1">
        <f>A23-A22</f>
        <v>7</v>
      </c>
      <c r="F23" s="1">
        <f>D23/E23</f>
        <v>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6002350</v>
      </c>
      <c r="C24" s="1">
        <f>'Data Input'!B57</f>
        <v>8914190</v>
      </c>
      <c r="D24" s="1">
        <f t="shared" ref="D24:D60" si="5">IF(C24-B24&gt;0,C24-B24,0)</f>
        <v>2911840</v>
      </c>
      <c r="E24" s="1">
        <f t="shared" ref="E24:E60" si="6">A24-A23</f>
        <v>161</v>
      </c>
      <c r="F24" s="1">
        <f t="shared" ref="F24:F60" si="7">D24/E24</f>
        <v>18085.962732919255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8914190</v>
      </c>
      <c r="C25" s="1">
        <f>'Data Input'!B58</f>
        <v>8914190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8914190</v>
      </c>
      <c r="C26" s="1">
        <f>'Data Input'!B59</f>
        <v>8571670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8571670</v>
      </c>
      <c r="C27" s="1">
        <f>'Data Input'!B60</f>
        <v>8756070</v>
      </c>
      <c r="D27" s="1">
        <f t="shared" si="5"/>
        <v>184400</v>
      </c>
      <c r="E27" s="1">
        <f t="shared" si="6"/>
        <v>14</v>
      </c>
      <c r="F27" s="1">
        <f t="shared" si="7"/>
        <v>13171.428571428571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8756070</v>
      </c>
      <c r="C28" s="1">
        <f>'Data Input'!B61</f>
        <v>8766600</v>
      </c>
      <c r="D28" s="1">
        <f t="shared" si="5"/>
        <v>10530</v>
      </c>
      <c r="E28" s="1">
        <f t="shared" si="6"/>
        <v>8</v>
      </c>
      <c r="F28" s="1">
        <f t="shared" si="7"/>
        <v>1316.25</v>
      </c>
      <c r="H28" t="s">
        <v>83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8766600</v>
      </c>
      <c r="C29" s="1">
        <f>'Data Input'!B62</f>
        <v>8869520</v>
      </c>
      <c r="D29" s="1">
        <f t="shared" si="5"/>
        <v>102920</v>
      </c>
      <c r="E29" s="1">
        <f t="shared" si="6"/>
        <v>6</v>
      </c>
      <c r="F29" s="1">
        <f t="shared" si="7"/>
        <v>17153.333333333332</v>
      </c>
      <c r="H29" t="s">
        <v>80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8869520</v>
      </c>
      <c r="C30" s="1">
        <f>'Data Input'!B63</f>
        <v>8914190</v>
      </c>
      <c r="D30" s="1">
        <f t="shared" si="5"/>
        <v>44670</v>
      </c>
      <c r="E30" s="1">
        <f t="shared" si="6"/>
        <v>7</v>
      </c>
      <c r="F30" s="1">
        <f t="shared" si="7"/>
        <v>6381.4285714285716</v>
      </c>
    </row>
    <row r="31" spans="1:26" x14ac:dyDescent="0.35">
      <c r="A31" s="2">
        <f>'Data Input'!A64</f>
        <v>44614</v>
      </c>
      <c r="B31" s="1">
        <f t="shared" si="4"/>
        <v>8914190</v>
      </c>
      <c r="C31" s="1">
        <f>'Data Input'!B64</f>
        <v>8914190</v>
      </c>
      <c r="D31" s="1">
        <f t="shared" si="5"/>
        <v>0</v>
      </c>
      <c r="E31" s="1">
        <f t="shared" si="6"/>
        <v>7</v>
      </c>
      <c r="F31" s="1">
        <f t="shared" si="7"/>
        <v>0</v>
      </c>
      <c r="H31" t="s">
        <v>82</v>
      </c>
    </row>
    <row r="32" spans="1:26" x14ac:dyDescent="0.35">
      <c r="A32" s="2">
        <f>'Data Input'!A65</f>
        <v>44621</v>
      </c>
      <c r="B32" s="1">
        <f t="shared" si="4"/>
        <v>8914190</v>
      </c>
      <c r="C32" s="1">
        <f>'Data Input'!B65</f>
        <v>9012420</v>
      </c>
      <c r="D32" s="1">
        <f t="shared" si="5"/>
        <v>98230</v>
      </c>
      <c r="E32" s="1">
        <f t="shared" si="6"/>
        <v>7</v>
      </c>
      <c r="F32" s="1">
        <f t="shared" si="7"/>
        <v>14032.857142857143</v>
      </c>
      <c r="H32" t="s">
        <v>134</v>
      </c>
    </row>
    <row r="33" spans="1:6" x14ac:dyDescent="0.35">
      <c r="A33" s="2">
        <f>'Data Input'!A66</f>
        <v>44628</v>
      </c>
      <c r="B33" s="1">
        <f t="shared" si="4"/>
        <v>9012420</v>
      </c>
      <c r="C33" s="1">
        <f>'Data Input'!B66</f>
        <v>9112790</v>
      </c>
      <c r="D33" s="1">
        <f t="shared" si="5"/>
        <v>100370</v>
      </c>
      <c r="E33" s="1">
        <f t="shared" si="6"/>
        <v>7</v>
      </c>
      <c r="F33" s="1">
        <f t="shared" si="7"/>
        <v>14338.571428571429</v>
      </c>
    </row>
    <row r="34" spans="1:6" x14ac:dyDescent="0.35">
      <c r="A34" s="2">
        <f>'Data Input'!A67</f>
        <v>44635</v>
      </c>
      <c r="B34" s="1">
        <f t="shared" si="4"/>
        <v>9112790</v>
      </c>
      <c r="C34" s="1">
        <f>'Data Input'!B67</f>
        <v>9233040</v>
      </c>
      <c r="D34" s="1">
        <f t="shared" si="5"/>
        <v>120250</v>
      </c>
      <c r="E34" s="1">
        <f t="shared" si="6"/>
        <v>7</v>
      </c>
      <c r="F34" s="1">
        <f t="shared" si="7"/>
        <v>17178.571428571428</v>
      </c>
    </row>
    <row r="35" spans="1:6" x14ac:dyDescent="0.35">
      <c r="A35" s="2">
        <f>'Data Input'!A68</f>
        <v>44642</v>
      </c>
      <c r="B35" s="1">
        <f t="shared" si="4"/>
        <v>9233040</v>
      </c>
      <c r="C35" s="1">
        <f>'Data Input'!B68</f>
        <v>9367500</v>
      </c>
      <c r="D35" s="1">
        <f t="shared" si="5"/>
        <v>134460</v>
      </c>
      <c r="E35" s="1">
        <f t="shared" si="6"/>
        <v>7</v>
      </c>
      <c r="F35" s="1">
        <f t="shared" si="7"/>
        <v>19208.571428571428</v>
      </c>
    </row>
    <row r="36" spans="1:6" x14ac:dyDescent="0.35">
      <c r="A36" s="2">
        <f>'Data Input'!A69</f>
        <v>44649</v>
      </c>
      <c r="B36" s="1">
        <f t="shared" si="4"/>
        <v>9367500</v>
      </c>
      <c r="C36" s="1">
        <f>'Data Input'!B69</f>
        <v>9496950</v>
      </c>
      <c r="D36" s="1">
        <f t="shared" si="5"/>
        <v>129450</v>
      </c>
      <c r="E36" s="1">
        <f t="shared" si="6"/>
        <v>7</v>
      </c>
      <c r="F36" s="1">
        <f t="shared" si="7"/>
        <v>18492.857142857141</v>
      </c>
    </row>
    <row r="37" spans="1:6" x14ac:dyDescent="0.35">
      <c r="A37" s="2">
        <f>'Data Input'!A70</f>
        <v>44656</v>
      </c>
      <c r="B37" s="1">
        <f t="shared" si="4"/>
        <v>9496950</v>
      </c>
      <c r="C37" s="1">
        <f>'Data Input'!B70</f>
        <v>9620370</v>
      </c>
      <c r="D37" s="1">
        <f t="shared" si="5"/>
        <v>123420</v>
      </c>
      <c r="E37" s="1">
        <f t="shared" si="6"/>
        <v>7</v>
      </c>
      <c r="F37" s="1">
        <f t="shared" si="7"/>
        <v>17631.428571428572</v>
      </c>
    </row>
    <row r="38" spans="1:6" x14ac:dyDescent="0.35">
      <c r="A38" s="2">
        <f>'Data Input'!A71</f>
        <v>44663</v>
      </c>
      <c r="B38" s="1">
        <f t="shared" si="4"/>
        <v>9620370</v>
      </c>
      <c r="C38" s="1">
        <f>'Data Input'!B71</f>
        <v>9740870</v>
      </c>
      <c r="D38" s="1">
        <f t="shared" si="5"/>
        <v>120500</v>
      </c>
      <c r="E38" s="1">
        <f t="shared" si="6"/>
        <v>7</v>
      </c>
      <c r="F38" s="1">
        <f t="shared" si="7"/>
        <v>17214.285714285714</v>
      </c>
    </row>
    <row r="39" spans="1:6" x14ac:dyDescent="0.35">
      <c r="A39" s="2">
        <f>'Data Input'!A72</f>
        <v>44670</v>
      </c>
      <c r="B39" s="1">
        <f t="shared" si="4"/>
        <v>9740870</v>
      </c>
      <c r="C39" s="1">
        <f>'Data Input'!B72</f>
        <v>9859120</v>
      </c>
      <c r="D39" s="1">
        <f t="shared" si="5"/>
        <v>118250</v>
      </c>
      <c r="E39" s="1">
        <f t="shared" si="6"/>
        <v>7</v>
      </c>
      <c r="F39" s="1">
        <f t="shared" si="7"/>
        <v>16892.857142857141</v>
      </c>
    </row>
    <row r="40" spans="1:6" x14ac:dyDescent="0.35">
      <c r="A40" s="2">
        <f>'Data Input'!A73</f>
        <v>44677</v>
      </c>
      <c r="B40" s="1">
        <f t="shared" si="4"/>
        <v>9859120</v>
      </c>
      <c r="C40" s="1">
        <f>'Data Input'!B73</f>
        <v>9899380</v>
      </c>
      <c r="D40" s="1">
        <f t="shared" si="5"/>
        <v>40260</v>
      </c>
      <c r="E40" s="1">
        <f t="shared" si="6"/>
        <v>7</v>
      </c>
      <c r="F40" s="1">
        <f t="shared" si="7"/>
        <v>5751.4285714285716</v>
      </c>
    </row>
    <row r="41" spans="1:6" x14ac:dyDescent="0.35">
      <c r="A41" s="2">
        <f>'Data Input'!A74</f>
        <v>44684</v>
      </c>
      <c r="B41" s="1">
        <f t="shared" si="4"/>
        <v>9899380</v>
      </c>
      <c r="C41" s="1">
        <f>'Data Input'!B74</f>
        <v>9899380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9899380</v>
      </c>
      <c r="C42" s="1">
        <f>'Data Input'!B75</f>
        <v>200650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200650</v>
      </c>
      <c r="C43" s="1">
        <f>'Data Input'!B76</f>
        <v>250867</v>
      </c>
      <c r="D43" s="1">
        <f t="shared" si="5"/>
        <v>50217</v>
      </c>
      <c r="E43" s="1">
        <f t="shared" si="6"/>
        <v>7</v>
      </c>
      <c r="F43" s="1">
        <f t="shared" si="7"/>
        <v>7173.8571428571431</v>
      </c>
    </row>
    <row r="44" spans="1:6" x14ac:dyDescent="0.35">
      <c r="A44" s="2">
        <f>'Data Input'!A77</f>
        <v>44705</v>
      </c>
      <c r="B44" s="1">
        <f t="shared" si="4"/>
        <v>250867</v>
      </c>
      <c r="C44" s="1">
        <f>'Data Input'!B77</f>
        <v>278250</v>
      </c>
      <c r="D44" s="1">
        <f t="shared" si="5"/>
        <v>27383</v>
      </c>
      <c r="E44" s="1">
        <f t="shared" si="6"/>
        <v>7</v>
      </c>
      <c r="F44" s="1">
        <f t="shared" si="7"/>
        <v>3911.8571428571427</v>
      </c>
    </row>
    <row r="45" spans="1:6" x14ac:dyDescent="0.35">
      <c r="A45" s="2">
        <f>'Data Input'!A78</f>
        <v>44712</v>
      </c>
      <c r="B45" s="1">
        <f t="shared" si="4"/>
        <v>278250</v>
      </c>
      <c r="C45" s="1">
        <f>'Data Input'!B78</f>
        <v>397695</v>
      </c>
      <c r="D45" s="1">
        <f t="shared" si="5"/>
        <v>119445</v>
      </c>
      <c r="E45" s="1">
        <f t="shared" si="6"/>
        <v>7</v>
      </c>
      <c r="F45" s="1">
        <f t="shared" si="7"/>
        <v>17063.571428571428</v>
      </c>
    </row>
    <row r="46" spans="1:6" x14ac:dyDescent="0.35">
      <c r="A46" s="2">
        <f>'Data Input'!A79</f>
        <v>44719</v>
      </c>
      <c r="B46" s="1">
        <f t="shared" si="4"/>
        <v>397695</v>
      </c>
      <c r="C46" s="1">
        <f>'Data Input'!B79</f>
        <v>493654</v>
      </c>
      <c r="D46" s="1">
        <f t="shared" si="5"/>
        <v>95959</v>
      </c>
      <c r="E46" s="1">
        <f t="shared" si="6"/>
        <v>7</v>
      </c>
      <c r="F46" s="1">
        <f t="shared" si="7"/>
        <v>13708.428571428571</v>
      </c>
    </row>
    <row r="47" spans="1:6" x14ac:dyDescent="0.35">
      <c r="A47" s="2">
        <f>'Data Input'!A80</f>
        <v>44726</v>
      </c>
      <c r="B47" s="1">
        <f t="shared" si="4"/>
        <v>493654</v>
      </c>
      <c r="C47" s="1">
        <f>'Data Input'!B80</f>
        <v>585455</v>
      </c>
      <c r="D47" s="1">
        <f t="shared" si="5"/>
        <v>91801</v>
      </c>
      <c r="E47" s="1">
        <f t="shared" si="6"/>
        <v>7</v>
      </c>
      <c r="F47" s="1">
        <f t="shared" si="7"/>
        <v>13114.428571428571</v>
      </c>
    </row>
    <row r="48" spans="1:6" x14ac:dyDescent="0.35">
      <c r="A48" s="2">
        <f>'Data Input'!A81</f>
        <v>44733</v>
      </c>
      <c r="B48" s="1">
        <f t="shared" si="4"/>
        <v>585455</v>
      </c>
      <c r="C48" s="1">
        <f>'Data Input'!B81</f>
        <v>670819</v>
      </c>
      <c r="D48" s="1">
        <f t="shared" si="5"/>
        <v>85364</v>
      </c>
      <c r="E48" s="1">
        <f t="shared" si="6"/>
        <v>7</v>
      </c>
      <c r="F48" s="1">
        <f t="shared" si="7"/>
        <v>12194.857142857143</v>
      </c>
    </row>
    <row r="49" spans="1:6" x14ac:dyDescent="0.35">
      <c r="A49" s="2">
        <f>'Data Input'!A82</f>
        <v>44740</v>
      </c>
      <c r="B49" s="1">
        <f t="shared" si="4"/>
        <v>670819</v>
      </c>
      <c r="C49" s="1">
        <f>'Data Input'!B82</f>
        <v>752991</v>
      </c>
      <c r="D49" s="1">
        <f t="shared" si="5"/>
        <v>82172</v>
      </c>
      <c r="E49" s="1">
        <f t="shared" si="6"/>
        <v>7</v>
      </c>
      <c r="F49" s="1">
        <f t="shared" si="7"/>
        <v>11738.857142857143</v>
      </c>
    </row>
    <row r="50" spans="1:6" x14ac:dyDescent="0.35">
      <c r="A50" s="2">
        <f>'Data Input'!A83</f>
        <v>44747</v>
      </c>
      <c r="B50" s="1">
        <f t="shared" si="4"/>
        <v>752991</v>
      </c>
      <c r="C50" s="1">
        <f>'Data Input'!B83</f>
        <v>836092</v>
      </c>
      <c r="D50" s="1">
        <f t="shared" si="5"/>
        <v>83101</v>
      </c>
      <c r="E50" s="1">
        <f t="shared" si="6"/>
        <v>7</v>
      </c>
      <c r="F50" s="1">
        <f t="shared" si="7"/>
        <v>11871.571428571429</v>
      </c>
    </row>
    <row r="51" spans="1:6" x14ac:dyDescent="0.35">
      <c r="A51" s="2">
        <f>'Data Input'!A84</f>
        <v>44754</v>
      </c>
      <c r="B51" s="1">
        <f t="shared" si="4"/>
        <v>836092</v>
      </c>
      <c r="C51" s="1">
        <f>'Data Input'!B84</f>
        <v>914360</v>
      </c>
      <c r="D51" s="1">
        <f t="shared" si="5"/>
        <v>78268</v>
      </c>
      <c r="E51" s="1">
        <f t="shared" si="6"/>
        <v>7</v>
      </c>
      <c r="F51" s="1">
        <f t="shared" si="7"/>
        <v>11181.142857142857</v>
      </c>
    </row>
    <row r="52" spans="1:6" x14ac:dyDescent="0.35">
      <c r="A52" s="2">
        <f>'Data Input'!A85</f>
        <v>44761</v>
      </c>
      <c r="B52" s="1">
        <f t="shared" si="4"/>
        <v>914360</v>
      </c>
      <c r="C52" s="1">
        <f>'Data Input'!B85</f>
        <v>1047320</v>
      </c>
      <c r="D52" s="1">
        <f t="shared" si="5"/>
        <v>132960</v>
      </c>
      <c r="E52" s="1">
        <f t="shared" si="6"/>
        <v>7</v>
      </c>
      <c r="F52" s="1">
        <f t="shared" si="7"/>
        <v>18994.285714285714</v>
      </c>
    </row>
    <row r="53" spans="1:6" x14ac:dyDescent="0.35">
      <c r="A53" s="2">
        <f>'Data Input'!A86</f>
        <v>44768</v>
      </c>
      <c r="B53" s="1">
        <f t="shared" si="4"/>
        <v>1047320</v>
      </c>
      <c r="C53" s="1">
        <f>'Data Input'!B86</f>
        <v>1067120</v>
      </c>
      <c r="D53" s="1">
        <f t="shared" si="5"/>
        <v>19800</v>
      </c>
      <c r="E53" s="1">
        <f t="shared" si="6"/>
        <v>7</v>
      </c>
      <c r="F53" s="1">
        <f t="shared" si="7"/>
        <v>2828.5714285714284</v>
      </c>
    </row>
    <row r="54" spans="1:6" x14ac:dyDescent="0.35">
      <c r="A54" s="2">
        <f>'Data Input'!A87</f>
        <v>44775</v>
      </c>
      <c r="B54" s="1">
        <f t="shared" si="4"/>
        <v>1067120</v>
      </c>
      <c r="C54" s="1">
        <f>'Data Input'!B87</f>
        <v>1142790</v>
      </c>
      <c r="D54" s="1">
        <f t="shared" si="5"/>
        <v>75670</v>
      </c>
      <c r="E54" s="1">
        <f t="shared" si="6"/>
        <v>7</v>
      </c>
      <c r="F54" s="1">
        <f t="shared" si="7"/>
        <v>10810</v>
      </c>
    </row>
    <row r="55" spans="1:6" x14ac:dyDescent="0.35">
      <c r="A55" s="2">
        <f>'Data Input'!A88</f>
        <v>44782</v>
      </c>
      <c r="B55" s="1">
        <f t="shared" si="4"/>
        <v>1142790</v>
      </c>
      <c r="C55" s="1">
        <f>'Data Input'!B88</f>
        <v>1206910</v>
      </c>
      <c r="D55" s="1">
        <f t="shared" si="5"/>
        <v>64120</v>
      </c>
      <c r="E55" s="1">
        <f t="shared" si="6"/>
        <v>7</v>
      </c>
      <c r="F55" s="1">
        <f t="shared" si="7"/>
        <v>9160</v>
      </c>
    </row>
    <row r="56" spans="1:6" x14ac:dyDescent="0.35">
      <c r="A56" s="2">
        <f>'Data Input'!A89</f>
        <v>44789</v>
      </c>
      <c r="B56" s="1">
        <f t="shared" si="4"/>
        <v>1206910</v>
      </c>
      <c r="C56" s="1">
        <f>'Data Input'!B89</f>
        <v>1197448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1197448</v>
      </c>
      <c r="C57" s="1">
        <f>'Data Input'!B90</f>
        <v>1172370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1172370</v>
      </c>
      <c r="C58" s="1">
        <f>'Data Input'!B91</f>
        <v>1212700</v>
      </c>
      <c r="D58" s="1">
        <f t="shared" si="5"/>
        <v>40330</v>
      </c>
      <c r="E58" s="1">
        <f t="shared" si="6"/>
        <v>7</v>
      </c>
      <c r="F58" s="1">
        <f t="shared" si="7"/>
        <v>5761.4285714285716</v>
      </c>
    </row>
    <row r="59" spans="1:6" x14ac:dyDescent="0.35">
      <c r="A59" s="2">
        <f>'Data Input'!A92</f>
        <v>44810</v>
      </c>
      <c r="B59" s="1">
        <f t="shared" si="4"/>
        <v>1212700</v>
      </c>
      <c r="C59" s="1">
        <f>'Data Input'!B92</f>
        <v>1325490</v>
      </c>
      <c r="D59" s="1">
        <f t="shared" si="5"/>
        <v>112790</v>
      </c>
      <c r="E59" s="1">
        <f t="shared" si="6"/>
        <v>7</v>
      </c>
      <c r="F59" s="1">
        <f t="shared" si="7"/>
        <v>16112.857142857143</v>
      </c>
    </row>
    <row r="60" spans="1:6" x14ac:dyDescent="0.35">
      <c r="A60" s="2">
        <f>'Data Input'!A93</f>
        <v>44817</v>
      </c>
      <c r="B60" s="1">
        <f t="shared" si="4"/>
        <v>1325490</v>
      </c>
      <c r="C60" s="1">
        <f>'Data Input'!B93</f>
        <v>1412750</v>
      </c>
      <c r="D60" s="1">
        <f t="shared" si="5"/>
        <v>87260</v>
      </c>
      <c r="E60" s="1">
        <f t="shared" si="6"/>
        <v>7</v>
      </c>
      <c r="F60" s="1">
        <f t="shared" si="7"/>
        <v>12465.714285714286</v>
      </c>
    </row>
    <row r="61" spans="1:6" x14ac:dyDescent="0.35">
      <c r="A61" s="2" t="e">
        <f>'Data Input'!#REF!</f>
        <v>#REF!</v>
      </c>
      <c r="B61" s="1">
        <f>C60</f>
        <v>1412750</v>
      </c>
      <c r="C61" s="1" t="e">
        <f>'Data Input'!#REF!</f>
        <v>#REF!</v>
      </c>
      <c r="D61" s="1" t="e">
        <f>IF(C61-B61&gt;0,C61-B61,0)</f>
        <v>#REF!</v>
      </c>
      <c r="E61" s="1" t="e">
        <f>A61-A60</f>
        <v>#REF!</v>
      </c>
      <c r="F61" s="1" t="e">
        <f>D61/E61</f>
        <v>#REF!</v>
      </c>
    </row>
    <row r="62" spans="1:6" x14ac:dyDescent="0.35">
      <c r="A62" s="2">
        <f>'Data Input'!A95</f>
        <v>44831</v>
      </c>
      <c r="B62" s="1" t="e">
        <f t="shared" si="4"/>
        <v>#REF!</v>
      </c>
      <c r="C62" s="1">
        <f>'Data Input'!B95</f>
        <v>1570900</v>
      </c>
      <c r="D62" s="1" t="e">
        <f t="shared" ref="D62:D68" si="8">IF(C62-B62&gt;0,C62-B62,0)</f>
        <v>#REF!</v>
      </c>
      <c r="E62" s="1" t="e">
        <f t="shared" ref="E62:E68" si="9">A62-A61</f>
        <v>#REF!</v>
      </c>
      <c r="F62" s="1" t="e">
        <f t="shared" ref="F62:F68" si="10">D62/E62</f>
        <v>#REF!</v>
      </c>
    </row>
    <row r="63" spans="1:6" x14ac:dyDescent="0.35">
      <c r="A63" s="2">
        <f>'Data Input'!A96</f>
        <v>44838</v>
      </c>
      <c r="B63" s="1">
        <f t="shared" si="4"/>
        <v>1570900</v>
      </c>
      <c r="C63" s="1" t="e">
        <f>'Data Input'!#REF!</f>
        <v>#REF!</v>
      </c>
      <c r="D63" s="1" t="e">
        <f t="shared" si="8"/>
        <v>#REF!</v>
      </c>
      <c r="E63" s="1">
        <f t="shared" si="9"/>
        <v>7</v>
      </c>
      <c r="F63" s="1" t="e">
        <f t="shared" si="10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8"/>
        <v>#REF!</v>
      </c>
      <c r="E64" s="1">
        <f t="shared" si="9"/>
        <v>7</v>
      </c>
      <c r="F64" s="1" t="e">
        <f t="shared" si="10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Input'!B97</f>
        <v>1719150</v>
      </c>
      <c r="D65" s="1" t="e">
        <f t="shared" si="8"/>
        <v>#REF!</v>
      </c>
      <c r="E65" s="1" t="e">
        <f t="shared" si="9"/>
        <v>#REF!</v>
      </c>
      <c r="F65" s="1" t="e">
        <f t="shared" si="10"/>
        <v>#REF!</v>
      </c>
    </row>
    <row r="66" spans="1:6" x14ac:dyDescent="0.35">
      <c r="A66" s="2" t="e">
        <f>'Data Input'!#REF!</f>
        <v>#REF!</v>
      </c>
      <c r="B66" s="1">
        <f t="shared" si="4"/>
        <v>1719150</v>
      </c>
      <c r="C66" s="1" t="e">
        <f>'Data Input'!#REF!</f>
        <v>#REF!</v>
      </c>
      <c r="D66" s="1" t="e">
        <f t="shared" si="8"/>
        <v>#REF!</v>
      </c>
      <c r="E66" s="1" t="e">
        <f t="shared" si="9"/>
        <v>#REF!</v>
      </c>
      <c r="F66" s="1" t="e">
        <f t="shared" si="10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Input'!B100</f>
        <v>1933457</v>
      </c>
      <c r="D67" s="1" t="e">
        <f t="shared" si="8"/>
        <v>#REF!</v>
      </c>
      <c r="E67" s="1" t="e">
        <f t="shared" si="9"/>
        <v>#REF!</v>
      </c>
      <c r="F67" s="1" t="e">
        <f t="shared" si="10"/>
        <v>#REF!</v>
      </c>
    </row>
    <row r="68" spans="1:6" x14ac:dyDescent="0.35">
      <c r="A68" s="2">
        <f>'Data Input'!A101</f>
        <v>44873</v>
      </c>
      <c r="B68" s="1">
        <f t="shared" si="4"/>
        <v>1933457</v>
      </c>
      <c r="C68" s="1">
        <f>'Data Input'!B101</f>
        <v>2007173</v>
      </c>
      <c r="D68" s="1">
        <f t="shared" si="8"/>
        <v>73716</v>
      </c>
      <c r="E68" s="1">
        <f t="shared" si="9"/>
        <v>7</v>
      </c>
      <c r="F68" s="1">
        <f t="shared" si="10"/>
        <v>10530.857142857143</v>
      </c>
    </row>
    <row r="69" spans="1:6" x14ac:dyDescent="0.35">
      <c r="A69" s="2">
        <f>'Data Input'!A102</f>
        <v>44880</v>
      </c>
      <c r="B69" s="1">
        <f>C68</f>
        <v>2007173</v>
      </c>
      <c r="C69" s="1">
        <f>'Data Input'!B102</f>
        <v>2080768</v>
      </c>
      <c r="D69" s="1">
        <f>IF(C69-B69&gt;0,C69-B69,0)</f>
        <v>73595</v>
      </c>
      <c r="E69" s="1">
        <f>A69-A68</f>
        <v>7</v>
      </c>
      <c r="F69" s="1">
        <f>D69/E69</f>
        <v>10513.571428571429</v>
      </c>
    </row>
    <row r="70" spans="1:6" x14ac:dyDescent="0.35">
      <c r="A70" s="2">
        <f>'Data Input'!A103</f>
        <v>44887</v>
      </c>
      <c r="B70" s="1">
        <f t="shared" si="4"/>
        <v>2080768</v>
      </c>
      <c r="C70" s="1">
        <f>'Data Input'!B103</f>
        <v>2151905</v>
      </c>
      <c r="D70" s="1">
        <f t="shared" ref="D70:D75" si="11">IF(C70-B70&gt;0,C70-B70,0)</f>
        <v>71137</v>
      </c>
      <c r="E70" s="1">
        <f t="shared" ref="E70:E75" si="12">A70-A69</f>
        <v>7</v>
      </c>
      <c r="F70" s="1">
        <f t="shared" ref="F70:F75" si="13">D70/E70</f>
        <v>10162.428571428571</v>
      </c>
    </row>
    <row r="71" spans="1:6" x14ac:dyDescent="0.35">
      <c r="A71" s="2">
        <f>'Data Input'!A104</f>
        <v>44894</v>
      </c>
      <c r="B71" s="1">
        <f t="shared" si="4"/>
        <v>2151905</v>
      </c>
      <c r="C71" s="1">
        <f>'Data Input'!B104</f>
        <v>2223478</v>
      </c>
      <c r="D71" s="1">
        <f t="shared" si="11"/>
        <v>71573</v>
      </c>
      <c r="E71" s="1">
        <f t="shared" si="12"/>
        <v>7</v>
      </c>
      <c r="F71" s="1">
        <f t="shared" si="13"/>
        <v>10224.714285714286</v>
      </c>
    </row>
    <row r="72" spans="1:6" x14ac:dyDescent="0.35">
      <c r="A72" s="2">
        <f>'Data Input'!A105</f>
        <v>44901</v>
      </c>
      <c r="B72" s="1">
        <f t="shared" si="4"/>
        <v>2223478</v>
      </c>
      <c r="C72" s="1">
        <f>'Data Input'!B105</f>
        <v>2291322</v>
      </c>
      <c r="D72" s="1">
        <f t="shared" si="11"/>
        <v>67844</v>
      </c>
      <c r="E72" s="1">
        <f t="shared" si="12"/>
        <v>7</v>
      </c>
      <c r="F72" s="1">
        <f t="shared" si="13"/>
        <v>9692</v>
      </c>
    </row>
    <row r="73" spans="1:6" x14ac:dyDescent="0.35">
      <c r="A73" s="2">
        <f>'Data Input'!A106</f>
        <v>44908</v>
      </c>
      <c r="B73" s="1">
        <f t="shared" si="4"/>
        <v>2291322</v>
      </c>
      <c r="C73" s="1">
        <f>'Data Input'!B106</f>
        <v>2360094</v>
      </c>
      <c r="D73" s="1">
        <f t="shared" si="11"/>
        <v>68772</v>
      </c>
      <c r="E73" s="1">
        <f t="shared" si="12"/>
        <v>7</v>
      </c>
      <c r="F73" s="1">
        <f t="shared" si="13"/>
        <v>9824.5714285714294</v>
      </c>
    </row>
    <row r="74" spans="1:6" x14ac:dyDescent="0.35">
      <c r="A74" s="2">
        <f>'Data Input'!A107</f>
        <v>44915</v>
      </c>
      <c r="B74" s="1">
        <f t="shared" si="4"/>
        <v>2360094</v>
      </c>
      <c r="C74" s="1">
        <f>'Data Input'!B107</f>
        <v>2428324</v>
      </c>
      <c r="D74" s="1">
        <f t="shared" si="11"/>
        <v>68230</v>
      </c>
      <c r="E74" s="1">
        <f t="shared" si="12"/>
        <v>7</v>
      </c>
      <c r="F74" s="1">
        <f t="shared" si="13"/>
        <v>9747.1428571428569</v>
      </c>
    </row>
    <row r="75" spans="1:6" x14ac:dyDescent="0.35">
      <c r="A75" s="2">
        <f>'Data Input'!A108</f>
        <v>44922</v>
      </c>
      <c r="B75" s="1">
        <f t="shared" si="4"/>
        <v>2428324</v>
      </c>
      <c r="C75" s="1">
        <f>'Data Input'!B108</f>
        <v>2433445</v>
      </c>
      <c r="D75" s="1">
        <f t="shared" si="11"/>
        <v>5121</v>
      </c>
      <c r="E75" s="1">
        <f t="shared" si="12"/>
        <v>7</v>
      </c>
      <c r="F75" s="1">
        <f t="shared" si="13"/>
        <v>731.57142857142856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topLeftCell="A55" workbookViewId="0">
      <selection activeCell="H72" sqref="H7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 t="shared" ref="B23" si="4">C22</f>
        <v>7855120</v>
      </c>
      <c r="C23" s="1">
        <f>'Data Input'!C20</f>
        <v>7906070</v>
      </c>
      <c r="D23" s="1">
        <f t="shared" ref="D23" si="5">IF(C23-B23&gt;0,C23-B23,0)</f>
        <v>50950</v>
      </c>
      <c r="E23" s="1">
        <f t="shared" ref="E23" si="6">A23-A22</f>
        <v>7</v>
      </c>
      <c r="F23" s="1">
        <f t="shared" ref="F23" si="7"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8">C23</f>
        <v>7906070</v>
      </c>
      <c r="C24" s="1">
        <f>'Data Input'!C57</f>
        <v>8853890</v>
      </c>
      <c r="D24" s="1">
        <f t="shared" ref="D24:D39" si="9">IF(C24-B24&gt;0,C24-B24,0)</f>
        <v>947820</v>
      </c>
      <c r="E24" s="1">
        <f t="shared" ref="E24:E39" si="10">A24-A23</f>
        <v>161</v>
      </c>
      <c r="F24" s="1">
        <f t="shared" ref="F24:F39" si="11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8853890</v>
      </c>
      <c r="C25" s="1">
        <f>'Data Input'!C58</f>
        <v>8895530</v>
      </c>
      <c r="D25" s="1">
        <f t="shared" si="9"/>
        <v>41640</v>
      </c>
      <c r="E25" s="1">
        <f t="shared" si="10"/>
        <v>7</v>
      </c>
      <c r="F25" s="1">
        <f t="shared" si="11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8895530</v>
      </c>
      <c r="C26" s="1">
        <f>'Data Input'!C59</f>
        <v>8679990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8679990</v>
      </c>
      <c r="C27" s="1">
        <f>'Data Input'!C60</f>
        <v>8750190</v>
      </c>
      <c r="D27" s="1">
        <f t="shared" si="9"/>
        <v>70200</v>
      </c>
      <c r="E27" s="1">
        <f t="shared" si="10"/>
        <v>14</v>
      </c>
      <c r="F27" s="1">
        <f t="shared" si="11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8750190</v>
      </c>
      <c r="C28" s="1">
        <f>'Data Input'!C61</f>
        <v>8785030</v>
      </c>
      <c r="D28" s="1">
        <f t="shared" si="9"/>
        <v>34840</v>
      </c>
      <c r="E28" s="1">
        <f t="shared" si="10"/>
        <v>8</v>
      </c>
      <c r="F28" s="1">
        <f t="shared" si="11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8785030</v>
      </c>
      <c r="C29" s="1">
        <f>'Data Input'!C62</f>
        <v>8818190</v>
      </c>
      <c r="D29" s="1">
        <f t="shared" si="9"/>
        <v>33160</v>
      </c>
      <c r="E29" s="1">
        <f t="shared" si="10"/>
        <v>6</v>
      </c>
      <c r="F29" s="1">
        <f t="shared" si="11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8818190</v>
      </c>
      <c r="C30" s="1">
        <f>'Data Input'!C63</f>
        <v>8853890</v>
      </c>
      <c r="D30" s="1">
        <f t="shared" si="9"/>
        <v>35700</v>
      </c>
      <c r="E30" s="1">
        <f t="shared" si="10"/>
        <v>7</v>
      </c>
      <c r="F30" s="1">
        <f t="shared" si="11"/>
        <v>5100</v>
      </c>
    </row>
    <row r="31" spans="1:26" x14ac:dyDescent="0.35">
      <c r="A31" s="2">
        <f>'Data Input'!A64</f>
        <v>44614</v>
      </c>
      <c r="B31" s="1">
        <f t="shared" si="8"/>
        <v>8853890</v>
      </c>
      <c r="C31" s="1">
        <f>'Data Input'!C64</f>
        <v>8895530</v>
      </c>
      <c r="D31" s="1">
        <f t="shared" si="9"/>
        <v>41640</v>
      </c>
      <c r="E31" s="1">
        <f t="shared" si="10"/>
        <v>7</v>
      </c>
      <c r="F31" s="1">
        <f t="shared" si="11"/>
        <v>5948.5714285714284</v>
      </c>
    </row>
    <row r="32" spans="1:26" x14ac:dyDescent="0.35">
      <c r="A32" s="2">
        <f>'Data Input'!A65</f>
        <v>44621</v>
      </c>
      <c r="B32" s="1">
        <f t="shared" si="8"/>
        <v>8895530</v>
      </c>
      <c r="C32" s="1">
        <f>'Data Input'!C65</f>
        <v>8909890</v>
      </c>
      <c r="D32" s="1">
        <f t="shared" si="9"/>
        <v>14360</v>
      </c>
      <c r="E32" s="1">
        <f t="shared" si="10"/>
        <v>7</v>
      </c>
      <c r="F32" s="1">
        <f t="shared" si="11"/>
        <v>2051.4285714285716</v>
      </c>
    </row>
    <row r="33" spans="1:6" x14ac:dyDescent="0.35">
      <c r="A33" s="2">
        <f>'Data Input'!A66</f>
        <v>44628</v>
      </c>
      <c r="B33" s="1">
        <f t="shared" si="8"/>
        <v>8909890</v>
      </c>
      <c r="C33" s="1">
        <f>'Data Input'!C66</f>
        <v>8944500</v>
      </c>
      <c r="D33" s="1">
        <f t="shared" si="9"/>
        <v>34610</v>
      </c>
      <c r="E33" s="1">
        <f t="shared" si="10"/>
        <v>7</v>
      </c>
      <c r="F33" s="1">
        <f t="shared" si="11"/>
        <v>4944.2857142857147</v>
      </c>
    </row>
    <row r="34" spans="1:6" x14ac:dyDescent="0.35">
      <c r="A34" s="2">
        <f>'Data Input'!A67</f>
        <v>44635</v>
      </c>
      <c r="B34" s="1">
        <f t="shared" si="8"/>
        <v>8944500</v>
      </c>
      <c r="C34" s="1">
        <f>'Data Input'!C67</f>
        <v>8974960</v>
      </c>
      <c r="D34" s="1">
        <f t="shared" si="9"/>
        <v>30460</v>
      </c>
      <c r="E34" s="1">
        <f t="shared" si="10"/>
        <v>7</v>
      </c>
      <c r="F34" s="1">
        <f t="shared" si="11"/>
        <v>4351.4285714285716</v>
      </c>
    </row>
    <row r="35" spans="1:6" x14ac:dyDescent="0.35">
      <c r="A35" s="2">
        <f>'Data Input'!A68</f>
        <v>44642</v>
      </c>
      <c r="B35" s="1">
        <f t="shared" si="8"/>
        <v>8974960</v>
      </c>
      <c r="C35" s="1">
        <f>'Data Input'!C68</f>
        <v>9003940</v>
      </c>
      <c r="D35" s="1">
        <f t="shared" si="9"/>
        <v>28980</v>
      </c>
      <c r="E35" s="1">
        <f t="shared" si="10"/>
        <v>7</v>
      </c>
      <c r="F35" s="1">
        <f t="shared" si="11"/>
        <v>4140</v>
      </c>
    </row>
    <row r="36" spans="1:6" x14ac:dyDescent="0.35">
      <c r="A36" s="2">
        <f>'Data Input'!A69</f>
        <v>44649</v>
      </c>
      <c r="B36" s="1">
        <f t="shared" si="8"/>
        <v>9003940</v>
      </c>
      <c r="C36" s="1">
        <f>'Data Input'!C69</f>
        <v>9031930</v>
      </c>
      <c r="D36" s="1">
        <f t="shared" si="9"/>
        <v>27990</v>
      </c>
      <c r="E36" s="1">
        <f t="shared" si="10"/>
        <v>7</v>
      </c>
      <c r="F36" s="1">
        <f t="shared" si="11"/>
        <v>3998.5714285714284</v>
      </c>
    </row>
    <row r="37" spans="1:6" x14ac:dyDescent="0.35">
      <c r="A37" s="2">
        <f>'Data Input'!A70</f>
        <v>44656</v>
      </c>
      <c r="B37" s="1">
        <f t="shared" si="8"/>
        <v>9031930</v>
      </c>
      <c r="C37" s="1">
        <f>'Data Input'!C70</f>
        <v>9061380</v>
      </c>
      <c r="D37" s="1">
        <f t="shared" si="9"/>
        <v>29450</v>
      </c>
      <c r="E37" s="1">
        <f t="shared" si="10"/>
        <v>7</v>
      </c>
      <c r="F37" s="1">
        <f t="shared" si="11"/>
        <v>4207.1428571428569</v>
      </c>
    </row>
    <row r="38" spans="1:6" x14ac:dyDescent="0.35">
      <c r="A38" s="2">
        <f>'Data Input'!A71</f>
        <v>44663</v>
      </c>
      <c r="B38" s="1">
        <f t="shared" si="8"/>
        <v>9061380</v>
      </c>
      <c r="C38" s="1">
        <f>'Data Input'!C71</f>
        <v>9090990</v>
      </c>
      <c r="D38" s="1">
        <f t="shared" si="9"/>
        <v>29610</v>
      </c>
      <c r="E38" s="1">
        <f t="shared" si="10"/>
        <v>7</v>
      </c>
      <c r="F38" s="1">
        <f t="shared" si="11"/>
        <v>4230</v>
      </c>
    </row>
    <row r="39" spans="1:6" x14ac:dyDescent="0.35">
      <c r="A39" s="2">
        <f>'Data Input'!A72</f>
        <v>44670</v>
      </c>
      <c r="B39" s="1">
        <f t="shared" si="8"/>
        <v>9090990</v>
      </c>
      <c r="C39" s="1">
        <f>'Data Input'!C72</f>
        <v>9123190</v>
      </c>
      <c r="D39" s="1">
        <f t="shared" si="9"/>
        <v>32200</v>
      </c>
      <c r="E39" s="1">
        <f t="shared" si="10"/>
        <v>7</v>
      </c>
      <c r="F39" s="1">
        <f t="shared" si="11"/>
        <v>4600</v>
      </c>
    </row>
    <row r="40" spans="1:6" x14ac:dyDescent="0.35">
      <c r="A40" s="2">
        <f>'Data Input'!A73</f>
        <v>44677</v>
      </c>
      <c r="B40" s="1">
        <f t="shared" ref="B40:B75" si="12">C39</f>
        <v>9123190</v>
      </c>
      <c r="C40" s="1">
        <f>'Data Input'!C73</f>
        <v>9157670</v>
      </c>
      <c r="D40" s="1">
        <f t="shared" ref="D40:D75" si="13">IF(C40-B40&gt;0,C40-B40,0)</f>
        <v>34480</v>
      </c>
      <c r="E40" s="1">
        <f t="shared" ref="E40:E75" si="14">A40-A39</f>
        <v>7</v>
      </c>
      <c r="F40" s="1">
        <f t="shared" ref="F40:F75" si="15">D40/E40</f>
        <v>4925.7142857142853</v>
      </c>
    </row>
    <row r="41" spans="1:6" x14ac:dyDescent="0.35">
      <c r="A41" s="2">
        <f>'Data Input'!A74</f>
        <v>44684</v>
      </c>
      <c r="B41" s="1">
        <f t="shared" si="12"/>
        <v>9157670</v>
      </c>
      <c r="C41" s="1">
        <f>'Data Input'!C74</f>
        <v>9193290</v>
      </c>
      <c r="D41" s="1">
        <f t="shared" si="13"/>
        <v>35620</v>
      </c>
      <c r="E41" s="1">
        <f t="shared" si="14"/>
        <v>7</v>
      </c>
      <c r="F41" s="1">
        <f t="shared" si="15"/>
        <v>5088.5714285714284</v>
      </c>
    </row>
    <row r="42" spans="1:6" x14ac:dyDescent="0.35">
      <c r="A42" s="2">
        <f>'Data Input'!A75</f>
        <v>44691</v>
      </c>
      <c r="B42" s="1">
        <f t="shared" si="12"/>
        <v>9193290</v>
      </c>
      <c r="C42" s="1">
        <f>'Data Input'!C75</f>
        <v>9233940</v>
      </c>
      <c r="D42" s="1">
        <f t="shared" si="13"/>
        <v>40650</v>
      </c>
      <c r="E42" s="1">
        <f t="shared" si="14"/>
        <v>7</v>
      </c>
      <c r="F42" s="1">
        <f t="shared" si="15"/>
        <v>5807.1428571428569</v>
      </c>
    </row>
    <row r="43" spans="1:6" x14ac:dyDescent="0.35">
      <c r="A43" s="2">
        <f>'Data Input'!A76</f>
        <v>44698</v>
      </c>
      <c r="B43" s="1">
        <f t="shared" si="12"/>
        <v>9233940</v>
      </c>
      <c r="C43" s="1">
        <f>'Data Input'!C76</f>
        <v>9273300</v>
      </c>
      <c r="D43" s="1">
        <f t="shared" si="13"/>
        <v>39360</v>
      </c>
      <c r="E43" s="1">
        <f t="shared" si="14"/>
        <v>7</v>
      </c>
      <c r="F43" s="1">
        <f t="shared" si="15"/>
        <v>5622.8571428571431</v>
      </c>
    </row>
    <row r="44" spans="1:6" x14ac:dyDescent="0.35">
      <c r="A44" s="2">
        <f>'Data Input'!A77</f>
        <v>44705</v>
      </c>
      <c r="B44" s="1">
        <f t="shared" si="12"/>
        <v>9273300</v>
      </c>
      <c r="C44" s="1">
        <f>'Data Input'!C77</f>
        <v>9311940</v>
      </c>
      <c r="D44" s="1">
        <f t="shared" si="13"/>
        <v>38640</v>
      </c>
      <c r="E44" s="1">
        <f t="shared" si="14"/>
        <v>7</v>
      </c>
      <c r="F44" s="1">
        <f t="shared" si="15"/>
        <v>5520</v>
      </c>
    </row>
    <row r="45" spans="1:6" x14ac:dyDescent="0.35">
      <c r="A45" s="2">
        <f>'Data Input'!A78</f>
        <v>44712</v>
      </c>
      <c r="B45" s="1">
        <f t="shared" si="12"/>
        <v>9311940</v>
      </c>
      <c r="C45" s="1">
        <f>'Data Input'!C78</f>
        <v>9348340</v>
      </c>
      <c r="D45" s="1">
        <f t="shared" si="13"/>
        <v>36400</v>
      </c>
      <c r="E45" s="1">
        <f t="shared" si="14"/>
        <v>7</v>
      </c>
      <c r="F45" s="1">
        <f t="shared" si="15"/>
        <v>5200</v>
      </c>
    </row>
    <row r="46" spans="1:6" x14ac:dyDescent="0.35">
      <c r="A46" s="2">
        <f>'Data Input'!A79</f>
        <v>44719</v>
      </c>
      <c r="B46" s="1">
        <f t="shared" si="12"/>
        <v>9348340</v>
      </c>
      <c r="C46" s="1">
        <f>'Data Input'!C79</f>
        <v>9373570</v>
      </c>
      <c r="D46" s="1">
        <f t="shared" si="13"/>
        <v>25230</v>
      </c>
      <c r="E46" s="1">
        <f t="shared" si="14"/>
        <v>7</v>
      </c>
      <c r="F46" s="1">
        <f t="shared" si="15"/>
        <v>3604.2857142857142</v>
      </c>
    </row>
    <row r="47" spans="1:6" x14ac:dyDescent="0.35">
      <c r="A47" s="2">
        <f>'Data Input'!A80</f>
        <v>44726</v>
      </c>
      <c r="B47" s="1">
        <f t="shared" si="12"/>
        <v>9373570</v>
      </c>
      <c r="C47" s="1">
        <f>'Data Input'!C80</f>
        <v>9421050</v>
      </c>
      <c r="D47" s="1">
        <f t="shared" si="13"/>
        <v>47480</v>
      </c>
      <c r="E47" s="1">
        <f t="shared" si="14"/>
        <v>7</v>
      </c>
      <c r="F47" s="1">
        <f t="shared" si="15"/>
        <v>6782.8571428571431</v>
      </c>
    </row>
    <row r="48" spans="1:6" x14ac:dyDescent="0.35">
      <c r="A48" s="2">
        <f>'Data Input'!A81</f>
        <v>44733</v>
      </c>
      <c r="B48" s="1">
        <f t="shared" si="12"/>
        <v>9421050</v>
      </c>
      <c r="C48" s="1">
        <f>'Data Input'!C81</f>
        <v>9456410</v>
      </c>
      <c r="D48" s="1">
        <f t="shared" si="13"/>
        <v>35360</v>
      </c>
      <c r="E48" s="1">
        <f t="shared" si="14"/>
        <v>7</v>
      </c>
      <c r="F48" s="1">
        <f t="shared" si="15"/>
        <v>5051.4285714285716</v>
      </c>
    </row>
    <row r="49" spans="1:6" x14ac:dyDescent="0.35">
      <c r="A49" s="2">
        <f>'Data Input'!A82</f>
        <v>44740</v>
      </c>
      <c r="B49" s="1">
        <f t="shared" si="12"/>
        <v>9456410</v>
      </c>
      <c r="C49" s="1">
        <f>'Data Input'!C82</f>
        <v>9491640</v>
      </c>
      <c r="D49" s="1">
        <f t="shared" si="13"/>
        <v>35230</v>
      </c>
      <c r="E49" s="1">
        <f t="shared" si="14"/>
        <v>7</v>
      </c>
      <c r="F49" s="1">
        <f t="shared" si="15"/>
        <v>5032.8571428571431</v>
      </c>
    </row>
    <row r="50" spans="1:6" x14ac:dyDescent="0.35">
      <c r="A50" s="2">
        <f>'Data Input'!A83</f>
        <v>44747</v>
      </c>
      <c r="B50" s="1">
        <f t="shared" si="12"/>
        <v>9491640</v>
      </c>
      <c r="C50" s="1">
        <f>'Data Input'!C83</f>
        <v>9527850</v>
      </c>
      <c r="D50" s="1">
        <f t="shared" si="13"/>
        <v>36210</v>
      </c>
      <c r="E50" s="1">
        <f t="shared" si="14"/>
        <v>7</v>
      </c>
      <c r="F50" s="1">
        <f t="shared" si="15"/>
        <v>5172.8571428571431</v>
      </c>
    </row>
    <row r="51" spans="1:6" x14ac:dyDescent="0.35">
      <c r="A51" s="2">
        <f>'Data Input'!A84</f>
        <v>44754</v>
      </c>
      <c r="B51" s="1">
        <f t="shared" si="12"/>
        <v>9527850</v>
      </c>
      <c r="C51" s="1">
        <f>'Data Input'!C84</f>
        <v>9562730</v>
      </c>
      <c r="D51" s="1">
        <f t="shared" si="13"/>
        <v>34880</v>
      </c>
      <c r="E51" s="1">
        <f t="shared" si="14"/>
        <v>7</v>
      </c>
      <c r="F51" s="1">
        <f t="shared" si="15"/>
        <v>4982.8571428571431</v>
      </c>
    </row>
    <row r="52" spans="1:6" x14ac:dyDescent="0.35">
      <c r="A52" s="2">
        <f>'Data Input'!A85</f>
        <v>44761</v>
      </c>
      <c r="B52" s="1">
        <f t="shared" si="12"/>
        <v>9562730</v>
      </c>
      <c r="C52" s="1">
        <f>'Data Input'!C85</f>
        <v>9596230</v>
      </c>
      <c r="D52" s="1">
        <f t="shared" si="13"/>
        <v>33500</v>
      </c>
      <c r="E52" s="1">
        <f t="shared" si="14"/>
        <v>7</v>
      </c>
      <c r="F52" s="1">
        <f t="shared" si="15"/>
        <v>4785.7142857142853</v>
      </c>
    </row>
    <row r="53" spans="1:6" x14ac:dyDescent="0.35">
      <c r="A53" s="2">
        <f>'Data Input'!A86</f>
        <v>44768</v>
      </c>
      <c r="B53" s="1">
        <f t="shared" si="12"/>
        <v>9596230</v>
      </c>
      <c r="C53" s="1">
        <f>'Data Input'!C86</f>
        <v>9601820</v>
      </c>
      <c r="D53" s="1">
        <f t="shared" si="13"/>
        <v>5590</v>
      </c>
      <c r="E53" s="1">
        <f t="shared" si="14"/>
        <v>7</v>
      </c>
      <c r="F53" s="1">
        <f t="shared" si="15"/>
        <v>798.57142857142856</v>
      </c>
    </row>
    <row r="54" spans="1:6" x14ac:dyDescent="0.35">
      <c r="A54" s="2">
        <f>'Data Input'!A87</f>
        <v>44775</v>
      </c>
      <c r="B54" s="1">
        <f t="shared" si="12"/>
        <v>9601820</v>
      </c>
      <c r="C54" s="1">
        <f>'Data Input'!C87</f>
        <v>9601820</v>
      </c>
      <c r="D54" s="1">
        <f t="shared" si="13"/>
        <v>0</v>
      </c>
      <c r="E54" s="1">
        <f t="shared" si="14"/>
        <v>7</v>
      </c>
      <c r="F54" s="1">
        <f t="shared" si="15"/>
        <v>0</v>
      </c>
    </row>
    <row r="55" spans="1:6" x14ac:dyDescent="0.35">
      <c r="A55" s="2">
        <f>'Data Input'!A88</f>
        <v>44782</v>
      </c>
      <c r="B55" s="1">
        <f t="shared" si="12"/>
        <v>9601820</v>
      </c>
      <c r="C55" s="1">
        <f>'Data Input'!C88</f>
        <v>9601820</v>
      </c>
      <c r="D55" s="1">
        <f t="shared" si="13"/>
        <v>0</v>
      </c>
      <c r="E55" s="1">
        <f t="shared" si="14"/>
        <v>7</v>
      </c>
      <c r="F55" s="1">
        <f t="shared" si="15"/>
        <v>0</v>
      </c>
    </row>
    <row r="56" spans="1:6" x14ac:dyDescent="0.35">
      <c r="A56" s="2">
        <f>'Data Input'!A89</f>
        <v>44789</v>
      </c>
      <c r="B56" s="1">
        <f t="shared" si="12"/>
        <v>9601820</v>
      </c>
      <c r="C56" s="1">
        <f>'Data Input'!C89</f>
        <v>9601820</v>
      </c>
      <c r="D56" s="1">
        <f t="shared" si="13"/>
        <v>0</v>
      </c>
      <c r="E56" s="1">
        <f t="shared" si="14"/>
        <v>7</v>
      </c>
      <c r="F56" s="1">
        <f t="shared" si="15"/>
        <v>0</v>
      </c>
    </row>
    <row r="57" spans="1:6" x14ac:dyDescent="0.35">
      <c r="A57" s="2">
        <f>'Data Input'!A90</f>
        <v>44796</v>
      </c>
      <c r="B57" s="1">
        <f t="shared" si="12"/>
        <v>9601820</v>
      </c>
      <c r="C57" s="1">
        <f>'Data Input'!C90</f>
        <v>9601820</v>
      </c>
      <c r="D57" s="1">
        <f t="shared" si="13"/>
        <v>0</v>
      </c>
      <c r="E57" s="1">
        <f t="shared" si="14"/>
        <v>7</v>
      </c>
      <c r="F57" s="1">
        <f t="shared" si="15"/>
        <v>0</v>
      </c>
    </row>
    <row r="58" spans="1:6" x14ac:dyDescent="0.35">
      <c r="A58" s="2">
        <f>'Data Input'!A91</f>
        <v>44803</v>
      </c>
      <c r="B58" s="1">
        <f t="shared" si="12"/>
        <v>9601820</v>
      </c>
      <c r="C58" s="1">
        <f>'Data Input'!C91</f>
        <v>9661210</v>
      </c>
      <c r="D58" s="1">
        <f t="shared" si="13"/>
        <v>59390</v>
      </c>
      <c r="E58" s="1">
        <f t="shared" si="14"/>
        <v>7</v>
      </c>
      <c r="F58" s="1">
        <f t="shared" si="15"/>
        <v>8484.2857142857138</v>
      </c>
    </row>
    <row r="59" spans="1:6" x14ac:dyDescent="0.35">
      <c r="A59" s="2">
        <f>'Data Input'!A92</f>
        <v>44810</v>
      </c>
      <c r="B59" s="1">
        <f t="shared" si="12"/>
        <v>9661210</v>
      </c>
      <c r="C59" s="1">
        <f>'Data Input'!C92</f>
        <v>9661212</v>
      </c>
      <c r="D59" s="1">
        <f t="shared" si="13"/>
        <v>2</v>
      </c>
      <c r="E59" s="1">
        <f t="shared" si="14"/>
        <v>7</v>
      </c>
      <c r="F59" s="1">
        <f t="shared" si="15"/>
        <v>0.2857142857142857</v>
      </c>
    </row>
    <row r="60" spans="1:6" x14ac:dyDescent="0.35">
      <c r="A60" s="2">
        <f>'Data Input'!A93</f>
        <v>44817</v>
      </c>
      <c r="B60" s="1">
        <f t="shared" si="12"/>
        <v>9661212</v>
      </c>
      <c r="C60" s="1">
        <f>'Data Input'!C93</f>
        <v>9661212</v>
      </c>
      <c r="D60" s="1">
        <f t="shared" si="13"/>
        <v>0</v>
      </c>
      <c r="E60" s="1">
        <f t="shared" si="14"/>
        <v>7</v>
      </c>
      <c r="F60" s="1">
        <f t="shared" si="15"/>
        <v>0</v>
      </c>
    </row>
    <row r="61" spans="1:6" x14ac:dyDescent="0.35">
      <c r="A61" s="2" t="e">
        <f>'Data Input'!#REF!</f>
        <v>#REF!</v>
      </c>
      <c r="B61" s="1">
        <f t="shared" si="12"/>
        <v>9661212</v>
      </c>
      <c r="C61" s="1" t="e">
        <f>'Data Input'!#REF!</f>
        <v>#REF!</v>
      </c>
      <c r="D61" s="1" t="e">
        <f t="shared" si="13"/>
        <v>#REF!</v>
      </c>
      <c r="E61" s="1" t="e">
        <f t="shared" si="14"/>
        <v>#REF!</v>
      </c>
      <c r="F61" s="1" t="e">
        <f t="shared" si="15"/>
        <v>#REF!</v>
      </c>
    </row>
    <row r="62" spans="1:6" x14ac:dyDescent="0.35">
      <c r="A62" s="2">
        <f>'Data Input'!A95</f>
        <v>44831</v>
      </c>
      <c r="B62" s="1" t="e">
        <f t="shared" si="12"/>
        <v>#REF!</v>
      </c>
      <c r="C62" s="1">
        <f>'Data Input'!C95</f>
        <v>9661212</v>
      </c>
      <c r="D62" s="1" t="e">
        <f t="shared" si="13"/>
        <v>#REF!</v>
      </c>
      <c r="E62" s="1" t="e">
        <f t="shared" si="14"/>
        <v>#REF!</v>
      </c>
      <c r="F62" s="1" t="e">
        <f t="shared" si="15"/>
        <v>#REF!</v>
      </c>
    </row>
    <row r="63" spans="1:6" x14ac:dyDescent="0.35">
      <c r="A63" s="2">
        <f>'Data Input'!A96</f>
        <v>44838</v>
      </c>
      <c r="B63" s="1">
        <f t="shared" si="12"/>
        <v>9661212</v>
      </c>
      <c r="C63" s="1" t="e">
        <f>'Data Input'!#REF!</f>
        <v>#REF!</v>
      </c>
      <c r="D63" s="1" t="e">
        <f t="shared" si="13"/>
        <v>#REF!</v>
      </c>
      <c r="E63" s="1">
        <f t="shared" si="14"/>
        <v>7</v>
      </c>
      <c r="F63" s="1" t="e">
        <f t="shared" si="15"/>
        <v>#REF!</v>
      </c>
    </row>
    <row r="64" spans="1:6" x14ac:dyDescent="0.35">
      <c r="A64" s="2">
        <f>'Data Input'!A97</f>
        <v>44845</v>
      </c>
      <c r="B64" s="1" t="e">
        <f t="shared" si="12"/>
        <v>#REF!</v>
      </c>
      <c r="C64" s="1" t="e">
        <f>'Data Input'!#REF!</f>
        <v>#REF!</v>
      </c>
      <c r="D64" s="1" t="e">
        <f t="shared" si="13"/>
        <v>#REF!</v>
      </c>
      <c r="E64" s="1">
        <f t="shared" si="14"/>
        <v>7</v>
      </c>
      <c r="F64" s="1" t="e">
        <f t="shared" si="15"/>
        <v>#REF!</v>
      </c>
    </row>
    <row r="65" spans="1:6" x14ac:dyDescent="0.35">
      <c r="A65" s="2" t="e">
        <f>'Data Input'!#REF!</f>
        <v>#REF!</v>
      </c>
      <c r="B65" s="1" t="e">
        <f t="shared" si="12"/>
        <v>#REF!</v>
      </c>
      <c r="C65" s="1">
        <f>'Data Input'!C97</f>
        <v>9661212</v>
      </c>
      <c r="D65" s="1" t="e">
        <f t="shared" si="13"/>
        <v>#REF!</v>
      </c>
      <c r="E65" s="1" t="e">
        <f t="shared" si="14"/>
        <v>#REF!</v>
      </c>
      <c r="F65" s="1" t="e">
        <f t="shared" si="15"/>
        <v>#REF!</v>
      </c>
    </row>
    <row r="66" spans="1:6" x14ac:dyDescent="0.35">
      <c r="A66" s="2" t="e">
        <f>'Data Input'!#REF!</f>
        <v>#REF!</v>
      </c>
      <c r="B66" s="1">
        <f t="shared" si="12"/>
        <v>9661212</v>
      </c>
      <c r="C66" s="1" t="e">
        <f>'Data Input'!#REF!</f>
        <v>#REF!</v>
      </c>
      <c r="D66" s="1" t="e">
        <f t="shared" si="13"/>
        <v>#REF!</v>
      </c>
      <c r="E66" s="1" t="e">
        <f t="shared" si="14"/>
        <v>#REF!</v>
      </c>
      <c r="F66" s="1" t="e">
        <f t="shared" si="15"/>
        <v>#REF!</v>
      </c>
    </row>
    <row r="67" spans="1:6" x14ac:dyDescent="0.35">
      <c r="A67" s="2">
        <f>'Data Input'!A100</f>
        <v>44866</v>
      </c>
      <c r="B67" s="1" t="e">
        <f t="shared" si="12"/>
        <v>#REF!</v>
      </c>
      <c r="C67" s="1">
        <f>'Data Input'!C100</f>
        <v>9661212</v>
      </c>
      <c r="D67" s="1" t="e">
        <f t="shared" si="13"/>
        <v>#REF!</v>
      </c>
      <c r="E67" s="1" t="e">
        <f t="shared" si="14"/>
        <v>#REF!</v>
      </c>
      <c r="F67" s="1" t="e">
        <f t="shared" si="15"/>
        <v>#REF!</v>
      </c>
    </row>
    <row r="68" spans="1:6" x14ac:dyDescent="0.35">
      <c r="A68" s="2">
        <f>'Data Input'!A101</f>
        <v>44873</v>
      </c>
      <c r="B68" s="1">
        <f t="shared" si="12"/>
        <v>9661212</v>
      </c>
      <c r="C68" s="1">
        <f>'Data Input'!C101</f>
        <v>9661212</v>
      </c>
      <c r="D68" s="1">
        <f t="shared" si="13"/>
        <v>0</v>
      </c>
      <c r="E68" s="1">
        <f t="shared" si="14"/>
        <v>7</v>
      </c>
      <c r="F68" s="1">
        <f t="shared" si="15"/>
        <v>0</v>
      </c>
    </row>
    <row r="69" spans="1:6" x14ac:dyDescent="0.35">
      <c r="A69" s="2">
        <f>'Data Input'!A102</f>
        <v>44880</v>
      </c>
      <c r="B69" s="1">
        <f t="shared" si="12"/>
        <v>9661212</v>
      </c>
      <c r="C69" s="1">
        <f>'Data Input'!C102</f>
        <v>9793630</v>
      </c>
      <c r="D69" s="1">
        <f t="shared" si="13"/>
        <v>132418</v>
      </c>
      <c r="E69" s="1">
        <f t="shared" si="14"/>
        <v>7</v>
      </c>
      <c r="F69" s="1">
        <f t="shared" si="15"/>
        <v>18916.857142857141</v>
      </c>
    </row>
    <row r="70" spans="1:6" x14ac:dyDescent="0.35">
      <c r="A70" s="2">
        <f>'Data Input'!A103</f>
        <v>44887</v>
      </c>
      <c r="B70" s="1">
        <f t="shared" si="12"/>
        <v>9793630</v>
      </c>
      <c r="C70" s="1">
        <f>'Data Input'!C103</f>
        <v>9793630</v>
      </c>
      <c r="D70" s="1">
        <f t="shared" si="13"/>
        <v>0</v>
      </c>
      <c r="E70" s="1">
        <f t="shared" si="14"/>
        <v>7</v>
      </c>
      <c r="F70" s="1">
        <f t="shared" si="15"/>
        <v>0</v>
      </c>
    </row>
    <row r="71" spans="1:6" x14ac:dyDescent="0.35">
      <c r="A71" s="2">
        <f>'Data Input'!A104</f>
        <v>44894</v>
      </c>
      <c r="B71" s="1">
        <f t="shared" si="12"/>
        <v>9793630</v>
      </c>
      <c r="C71" s="1">
        <f>'Data Input'!C104</f>
        <v>9793630</v>
      </c>
      <c r="D71" s="1">
        <f t="shared" si="13"/>
        <v>0</v>
      </c>
      <c r="E71" s="1">
        <f t="shared" si="14"/>
        <v>7</v>
      </c>
      <c r="F71" s="1">
        <f t="shared" si="15"/>
        <v>0</v>
      </c>
    </row>
    <row r="72" spans="1:6" x14ac:dyDescent="0.35">
      <c r="A72" s="2">
        <f>'Data Input'!A105</f>
        <v>44901</v>
      </c>
      <c r="B72" s="1">
        <f t="shared" si="12"/>
        <v>9793630</v>
      </c>
      <c r="C72" s="1">
        <f>'Data Input'!C105</f>
        <v>9793630</v>
      </c>
      <c r="D72" s="1">
        <f t="shared" si="13"/>
        <v>0</v>
      </c>
      <c r="E72" s="1">
        <f t="shared" si="14"/>
        <v>7</v>
      </c>
      <c r="F72" s="1">
        <f t="shared" si="15"/>
        <v>0</v>
      </c>
    </row>
    <row r="73" spans="1:6" x14ac:dyDescent="0.35">
      <c r="A73" s="2">
        <f>'Data Input'!A106</f>
        <v>44908</v>
      </c>
      <c r="B73" s="1">
        <f t="shared" si="12"/>
        <v>9793630</v>
      </c>
      <c r="C73" s="1">
        <f>'Data Input'!C106</f>
        <v>9793630</v>
      </c>
      <c r="D73" s="1">
        <f t="shared" si="13"/>
        <v>0</v>
      </c>
      <c r="E73" s="1">
        <f t="shared" si="14"/>
        <v>7</v>
      </c>
      <c r="F73" s="1">
        <f t="shared" si="15"/>
        <v>0</v>
      </c>
    </row>
    <row r="74" spans="1:6" x14ac:dyDescent="0.35">
      <c r="A74" s="2">
        <f>'Data Input'!A107</f>
        <v>44915</v>
      </c>
      <c r="B74" s="1">
        <f t="shared" si="12"/>
        <v>9793630</v>
      </c>
      <c r="C74" s="1">
        <f>'Data Input'!C107</f>
        <v>13277</v>
      </c>
      <c r="D74" s="1">
        <f t="shared" si="13"/>
        <v>0</v>
      </c>
      <c r="E74" s="1">
        <f t="shared" si="14"/>
        <v>7</v>
      </c>
      <c r="F74" s="1">
        <f t="shared" si="15"/>
        <v>0</v>
      </c>
    </row>
    <row r="75" spans="1:6" x14ac:dyDescent="0.35">
      <c r="A75" s="2">
        <f>'Data Input'!A108</f>
        <v>44922</v>
      </c>
      <c r="B75" s="1">
        <f t="shared" si="12"/>
        <v>13277</v>
      </c>
      <c r="C75" s="1">
        <f>'Data Input'!C108</f>
        <v>35530</v>
      </c>
      <c r="D75" s="1">
        <f t="shared" si="13"/>
        <v>22253</v>
      </c>
      <c r="E75" s="1">
        <f t="shared" si="14"/>
        <v>7</v>
      </c>
      <c r="F75" s="1">
        <f t="shared" si="15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topLeftCell="A7" zoomScale="55" zoomScaleNormal="55" workbookViewId="0">
      <selection activeCell="T17" sqref="T17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42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 t="shared" ref="B23" si="4">C22</f>
        <v>7117470</v>
      </c>
      <c r="C23" s="1">
        <f>'Data Input'!G20</f>
        <v>7138170</v>
      </c>
      <c r="D23" s="1">
        <f t="shared" ref="D23" si="5">IF(C23-B23&gt;0,C23-B23,0)</f>
        <v>20700</v>
      </c>
      <c r="E23" s="1">
        <f t="shared" ref="E23" si="6">A23-A22</f>
        <v>7</v>
      </c>
      <c r="F23" s="1">
        <f t="shared" ref="F23" si="7"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8">C23</f>
        <v>7138170</v>
      </c>
      <c r="C24" s="1">
        <f>'Data Input'!G57</f>
        <v>7528000</v>
      </c>
      <c r="D24" s="1">
        <f t="shared" ref="D24:D75" si="9">IF(C24-B24&gt;0,C24-B24,0)</f>
        <v>389830</v>
      </c>
      <c r="E24" s="1">
        <f t="shared" ref="E24:E75" si="10">A24-A23</f>
        <v>161</v>
      </c>
      <c r="F24" s="1">
        <f t="shared" ref="F24:F75" si="11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7528000</v>
      </c>
      <c r="C25" s="1">
        <f>'Data Input'!G58</f>
        <v>7528000</v>
      </c>
      <c r="D25" s="1">
        <f t="shared" si="9"/>
        <v>0</v>
      </c>
      <c r="E25" s="1">
        <f t="shared" si="10"/>
        <v>7</v>
      </c>
      <c r="F25" s="1">
        <f t="shared" si="1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7528000</v>
      </c>
      <c r="C26" s="1">
        <f>'Data Input'!G59</f>
        <v>7528000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7528000</v>
      </c>
      <c r="C27" s="1">
        <f>'Data Input'!G60</f>
        <v>7528000</v>
      </c>
      <c r="D27" s="1">
        <f t="shared" si="9"/>
        <v>0</v>
      </c>
      <c r="E27" s="1">
        <f t="shared" si="10"/>
        <v>14</v>
      </c>
      <c r="F27" s="1">
        <f t="shared" si="11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7528000</v>
      </c>
      <c r="C28" s="1">
        <f>'Data Input'!G61</f>
        <v>7528000</v>
      </c>
      <c r="D28" s="1">
        <f t="shared" si="9"/>
        <v>0</v>
      </c>
      <c r="E28" s="1">
        <f t="shared" si="10"/>
        <v>8</v>
      </c>
      <c r="F28" s="1">
        <f t="shared" si="1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7528000</v>
      </c>
      <c r="C29" s="1">
        <f>'Data Input'!G62</f>
        <v>7528000</v>
      </c>
      <c r="D29" s="1">
        <f t="shared" si="9"/>
        <v>0</v>
      </c>
      <c r="E29" s="1">
        <f t="shared" si="10"/>
        <v>6</v>
      </c>
      <c r="F29" s="1">
        <f t="shared" si="11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7528000</v>
      </c>
      <c r="C30" s="1">
        <f>'Data Input'!G63</f>
        <v>7528000</v>
      </c>
      <c r="D30" s="1">
        <f t="shared" si="9"/>
        <v>0</v>
      </c>
      <c r="E30" s="1">
        <f t="shared" si="10"/>
        <v>7</v>
      </c>
      <c r="F30" s="1">
        <f t="shared" si="11"/>
        <v>0</v>
      </c>
    </row>
    <row r="31" spans="1:26" x14ac:dyDescent="0.35">
      <c r="A31" s="2">
        <f>'Data Input'!A64</f>
        <v>44614</v>
      </c>
      <c r="B31" s="1">
        <f t="shared" si="8"/>
        <v>7528000</v>
      </c>
      <c r="C31" s="1">
        <f>'Data Input'!G64</f>
        <v>7528000</v>
      </c>
      <c r="D31" s="1">
        <f t="shared" si="9"/>
        <v>0</v>
      </c>
      <c r="E31" s="1">
        <f t="shared" si="10"/>
        <v>7</v>
      </c>
      <c r="F31" s="1">
        <f t="shared" si="11"/>
        <v>0</v>
      </c>
    </row>
    <row r="32" spans="1:26" x14ac:dyDescent="0.35">
      <c r="A32" s="2">
        <f>'Data Input'!A65</f>
        <v>44621</v>
      </c>
      <c r="B32" s="1">
        <f t="shared" si="8"/>
        <v>7528000</v>
      </c>
      <c r="C32" s="1">
        <f>'Data Input'!G65</f>
        <v>7528000</v>
      </c>
      <c r="D32" s="1">
        <f t="shared" si="9"/>
        <v>0</v>
      </c>
      <c r="E32" s="1">
        <f t="shared" si="10"/>
        <v>7</v>
      </c>
      <c r="F32" s="1">
        <f t="shared" si="11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8"/>
        <v>7528000</v>
      </c>
      <c r="C33" s="1">
        <f>'Data Input'!G66</f>
        <v>7528000</v>
      </c>
      <c r="D33" s="1">
        <f t="shared" si="9"/>
        <v>0</v>
      </c>
      <c r="E33" s="1">
        <f t="shared" si="10"/>
        <v>7</v>
      </c>
      <c r="F33" s="1">
        <f t="shared" si="11"/>
        <v>0</v>
      </c>
    </row>
    <row r="34" spans="1:6" x14ac:dyDescent="0.35">
      <c r="A34" s="2">
        <f>'Data Input'!A67</f>
        <v>44635</v>
      </c>
      <c r="B34" s="1">
        <f t="shared" si="8"/>
        <v>7528000</v>
      </c>
      <c r="C34" s="1">
        <f>'Data Input'!G67</f>
        <v>7528000</v>
      </c>
      <c r="D34" s="1">
        <f t="shared" si="9"/>
        <v>0</v>
      </c>
      <c r="E34" s="1">
        <f t="shared" si="10"/>
        <v>7</v>
      </c>
      <c r="F34" s="1">
        <f t="shared" si="11"/>
        <v>0</v>
      </c>
    </row>
    <row r="35" spans="1:6" x14ac:dyDescent="0.35">
      <c r="A35" s="2">
        <f>'Data Input'!A68</f>
        <v>44642</v>
      </c>
      <c r="B35" s="1">
        <f t="shared" si="8"/>
        <v>7528000</v>
      </c>
      <c r="C35" s="1">
        <f>'Data Input'!G68</f>
        <v>7528000</v>
      </c>
      <c r="D35" s="1">
        <f t="shared" si="9"/>
        <v>0</v>
      </c>
      <c r="E35" s="1">
        <f t="shared" si="10"/>
        <v>7</v>
      </c>
      <c r="F35" s="1">
        <f t="shared" si="11"/>
        <v>0</v>
      </c>
    </row>
    <row r="36" spans="1:6" x14ac:dyDescent="0.35">
      <c r="A36" s="2">
        <f>'Data Input'!A69</f>
        <v>44649</v>
      </c>
      <c r="B36" s="1">
        <f t="shared" si="8"/>
        <v>7528000</v>
      </c>
      <c r="C36" s="1">
        <f>'Data Input'!G69</f>
        <v>7528000</v>
      </c>
      <c r="D36" s="1">
        <f t="shared" si="9"/>
        <v>0</v>
      </c>
      <c r="E36" s="1">
        <f t="shared" si="10"/>
        <v>7</v>
      </c>
      <c r="F36" s="1">
        <f t="shared" si="11"/>
        <v>0</v>
      </c>
    </row>
    <row r="37" spans="1:6" x14ac:dyDescent="0.35">
      <c r="A37" s="2">
        <f>'Data Input'!A70</f>
        <v>44656</v>
      </c>
      <c r="B37" s="1">
        <f t="shared" si="8"/>
        <v>7528000</v>
      </c>
      <c r="C37" s="1">
        <f>'Data Input'!G70</f>
        <v>7528000</v>
      </c>
      <c r="D37" s="1">
        <f t="shared" si="9"/>
        <v>0</v>
      </c>
      <c r="E37" s="1">
        <f t="shared" si="10"/>
        <v>7</v>
      </c>
      <c r="F37" s="1">
        <f t="shared" si="11"/>
        <v>0</v>
      </c>
    </row>
    <row r="38" spans="1:6" x14ac:dyDescent="0.35">
      <c r="A38" s="2">
        <f>'Data Input'!A71</f>
        <v>44663</v>
      </c>
      <c r="B38" s="1">
        <f t="shared" si="8"/>
        <v>7528000</v>
      </c>
      <c r="C38" s="1">
        <f>'Data Input'!G71</f>
        <v>7528000</v>
      </c>
      <c r="D38" s="1">
        <f t="shared" si="9"/>
        <v>0</v>
      </c>
      <c r="E38" s="1">
        <f t="shared" si="10"/>
        <v>7</v>
      </c>
      <c r="F38" s="1">
        <f t="shared" si="11"/>
        <v>0</v>
      </c>
    </row>
    <row r="39" spans="1:6" x14ac:dyDescent="0.35">
      <c r="A39" s="2">
        <f>'Data Input'!A72</f>
        <v>44670</v>
      </c>
      <c r="B39" s="1">
        <f t="shared" si="8"/>
        <v>7528000</v>
      </c>
      <c r="C39" s="1">
        <f>'Data Input'!G72</f>
        <v>7528000</v>
      </c>
      <c r="D39" s="1">
        <f t="shared" si="9"/>
        <v>0</v>
      </c>
      <c r="E39" s="1">
        <f t="shared" si="10"/>
        <v>7</v>
      </c>
      <c r="F39" s="1">
        <f t="shared" si="11"/>
        <v>0</v>
      </c>
    </row>
    <row r="40" spans="1:6" x14ac:dyDescent="0.35">
      <c r="A40" s="2">
        <f>'Data Input'!A73</f>
        <v>44677</v>
      </c>
      <c r="B40" s="1">
        <f t="shared" si="8"/>
        <v>7528000</v>
      </c>
      <c r="C40" s="1">
        <f>'Data Input'!G73</f>
        <v>7528000</v>
      </c>
      <c r="D40" s="1">
        <f t="shared" si="9"/>
        <v>0</v>
      </c>
      <c r="E40" s="1">
        <f t="shared" si="10"/>
        <v>7</v>
      </c>
      <c r="F40" s="1">
        <f t="shared" si="11"/>
        <v>0</v>
      </c>
    </row>
    <row r="41" spans="1:6" x14ac:dyDescent="0.35">
      <c r="A41" s="2">
        <f>'Data Input'!A74</f>
        <v>44684</v>
      </c>
      <c r="B41" s="1">
        <f t="shared" si="8"/>
        <v>7528000</v>
      </c>
      <c r="C41" s="1">
        <f>'Data Input'!G74</f>
        <v>7528000</v>
      </c>
      <c r="D41" s="1">
        <f t="shared" si="9"/>
        <v>0</v>
      </c>
      <c r="E41" s="1">
        <f t="shared" si="10"/>
        <v>7</v>
      </c>
      <c r="F41" s="1">
        <f t="shared" si="11"/>
        <v>0</v>
      </c>
    </row>
    <row r="42" spans="1:6" x14ac:dyDescent="0.35">
      <c r="A42" s="2">
        <f>'Data Input'!A75</f>
        <v>44691</v>
      </c>
      <c r="B42" s="1">
        <f t="shared" si="8"/>
        <v>7528000</v>
      </c>
      <c r="C42" s="1">
        <f>'Data Input'!G75</f>
        <v>7528000</v>
      </c>
      <c r="D42" s="1">
        <f t="shared" si="9"/>
        <v>0</v>
      </c>
      <c r="E42" s="1">
        <f t="shared" si="10"/>
        <v>7</v>
      </c>
      <c r="F42" s="1">
        <f t="shared" si="11"/>
        <v>0</v>
      </c>
    </row>
    <row r="43" spans="1:6" x14ac:dyDescent="0.35">
      <c r="A43" s="2">
        <f>'Data Input'!A76</f>
        <v>44698</v>
      </c>
      <c r="B43" s="1">
        <f t="shared" si="8"/>
        <v>7528000</v>
      </c>
      <c r="C43" s="1">
        <f>'Data Input'!G76</f>
        <v>7528000</v>
      </c>
      <c r="D43" s="1">
        <f t="shared" si="9"/>
        <v>0</v>
      </c>
      <c r="E43" s="1">
        <f t="shared" si="10"/>
        <v>7</v>
      </c>
      <c r="F43" s="1">
        <f t="shared" si="11"/>
        <v>0</v>
      </c>
    </row>
    <row r="44" spans="1:6" x14ac:dyDescent="0.35">
      <c r="A44" s="2">
        <f>'Data Input'!A77</f>
        <v>44705</v>
      </c>
      <c r="B44" s="1">
        <f t="shared" si="8"/>
        <v>7528000</v>
      </c>
      <c r="C44" s="1">
        <f>'Data Input'!G77</f>
        <v>7528000</v>
      </c>
      <c r="D44" s="1">
        <f t="shared" si="9"/>
        <v>0</v>
      </c>
      <c r="E44" s="1">
        <f t="shared" si="10"/>
        <v>7</v>
      </c>
      <c r="F44" s="1">
        <f t="shared" si="11"/>
        <v>0</v>
      </c>
    </row>
    <row r="45" spans="1:6" x14ac:dyDescent="0.35">
      <c r="A45" s="2">
        <f>'Data Input'!A78</f>
        <v>44712</v>
      </c>
      <c r="B45" s="1">
        <f t="shared" si="8"/>
        <v>7528000</v>
      </c>
      <c r="C45" s="1">
        <f>'Data Input'!G78</f>
        <v>7528000</v>
      </c>
      <c r="D45" s="1">
        <f t="shared" si="9"/>
        <v>0</v>
      </c>
      <c r="E45" s="1">
        <f t="shared" si="10"/>
        <v>7</v>
      </c>
      <c r="F45" s="1">
        <f t="shared" si="11"/>
        <v>0</v>
      </c>
    </row>
    <row r="46" spans="1:6" x14ac:dyDescent="0.35">
      <c r="A46" s="2">
        <f>'Data Input'!A79</f>
        <v>44719</v>
      </c>
      <c r="B46" s="1">
        <f t="shared" si="8"/>
        <v>7528000</v>
      </c>
      <c r="C46" s="1">
        <f>'Data Input'!G79</f>
        <v>7528000</v>
      </c>
      <c r="D46" s="1">
        <f t="shared" si="9"/>
        <v>0</v>
      </c>
      <c r="E46" s="1">
        <f t="shared" si="10"/>
        <v>7</v>
      </c>
      <c r="F46" s="1">
        <f t="shared" si="11"/>
        <v>0</v>
      </c>
    </row>
    <row r="47" spans="1:6" x14ac:dyDescent="0.35">
      <c r="A47" s="2">
        <f>'Data Input'!A80</f>
        <v>44726</v>
      </c>
      <c r="B47" s="1">
        <f t="shared" si="8"/>
        <v>7528000</v>
      </c>
      <c r="C47" s="1">
        <f>'Data Input'!G80</f>
        <v>7528000</v>
      </c>
      <c r="D47" s="1">
        <f t="shared" si="9"/>
        <v>0</v>
      </c>
      <c r="E47" s="1">
        <f t="shared" si="10"/>
        <v>7</v>
      </c>
      <c r="F47" s="1">
        <f t="shared" si="11"/>
        <v>0</v>
      </c>
    </row>
    <row r="48" spans="1:6" x14ac:dyDescent="0.35">
      <c r="A48" s="2">
        <f>'Data Input'!A81</f>
        <v>44733</v>
      </c>
      <c r="B48" s="1">
        <f t="shared" si="8"/>
        <v>7528000</v>
      </c>
      <c r="C48" s="1">
        <f>'Data Input'!G81</f>
        <v>7528000</v>
      </c>
      <c r="D48" s="1">
        <f t="shared" si="9"/>
        <v>0</v>
      </c>
      <c r="E48" s="1">
        <f t="shared" si="10"/>
        <v>7</v>
      </c>
      <c r="F48" s="1">
        <f t="shared" si="11"/>
        <v>0</v>
      </c>
    </row>
    <row r="49" spans="1:6" x14ac:dyDescent="0.35">
      <c r="A49" s="2">
        <f>'Data Input'!A82</f>
        <v>44740</v>
      </c>
      <c r="B49" s="1">
        <f t="shared" si="8"/>
        <v>7528000</v>
      </c>
      <c r="C49" s="1">
        <f>'Data Input'!G82</f>
        <v>7528000</v>
      </c>
      <c r="D49" s="1">
        <f t="shared" si="9"/>
        <v>0</v>
      </c>
      <c r="E49" s="1">
        <f t="shared" si="10"/>
        <v>7</v>
      </c>
      <c r="F49" s="1">
        <f t="shared" si="11"/>
        <v>0</v>
      </c>
    </row>
    <row r="50" spans="1:6" x14ac:dyDescent="0.35">
      <c r="A50" s="2">
        <f>'Data Input'!A83</f>
        <v>44747</v>
      </c>
      <c r="B50" s="1">
        <f t="shared" si="8"/>
        <v>7528000</v>
      </c>
      <c r="C50" s="1">
        <f>'Data Input'!G83</f>
        <v>7528000</v>
      </c>
      <c r="D50" s="1">
        <f t="shared" si="9"/>
        <v>0</v>
      </c>
      <c r="E50" s="1">
        <f t="shared" si="10"/>
        <v>7</v>
      </c>
      <c r="F50" s="1">
        <f t="shared" si="11"/>
        <v>0</v>
      </c>
    </row>
    <row r="51" spans="1:6" x14ac:dyDescent="0.35">
      <c r="A51" s="2">
        <f>'Data Input'!A84</f>
        <v>44754</v>
      </c>
      <c r="B51" s="1">
        <f t="shared" si="8"/>
        <v>7528000</v>
      </c>
      <c r="C51" s="1">
        <f>'Data Input'!G84</f>
        <v>7528000</v>
      </c>
      <c r="D51" s="1">
        <f t="shared" si="9"/>
        <v>0</v>
      </c>
      <c r="E51" s="1">
        <f t="shared" si="10"/>
        <v>7</v>
      </c>
      <c r="F51" s="1">
        <f t="shared" si="11"/>
        <v>0</v>
      </c>
    </row>
    <row r="52" spans="1:6" x14ac:dyDescent="0.35">
      <c r="A52" s="2">
        <f>'Data Input'!A85</f>
        <v>44761</v>
      </c>
      <c r="B52" s="1">
        <f t="shared" si="8"/>
        <v>7528000</v>
      </c>
      <c r="C52" s="1">
        <f>'Data Input'!G85</f>
        <v>7528000</v>
      </c>
      <c r="D52" s="1">
        <f t="shared" si="9"/>
        <v>0</v>
      </c>
      <c r="E52" s="1">
        <f t="shared" si="10"/>
        <v>7</v>
      </c>
      <c r="F52" s="1">
        <f t="shared" si="11"/>
        <v>0</v>
      </c>
    </row>
    <row r="53" spans="1:6" x14ac:dyDescent="0.35">
      <c r="A53" s="2">
        <f>'Data Input'!A86</f>
        <v>44768</v>
      </c>
      <c r="B53" s="1">
        <f t="shared" si="8"/>
        <v>7528000</v>
      </c>
      <c r="C53" s="1">
        <f>'Data Input'!G86</f>
        <v>7528000</v>
      </c>
      <c r="D53" s="1">
        <f t="shared" si="9"/>
        <v>0</v>
      </c>
      <c r="E53" s="1">
        <f t="shared" si="10"/>
        <v>7</v>
      </c>
      <c r="F53" s="1">
        <f t="shared" si="11"/>
        <v>0</v>
      </c>
    </row>
    <row r="54" spans="1:6" x14ac:dyDescent="0.35">
      <c r="A54" s="2">
        <f>'Data Input'!A87</f>
        <v>44775</v>
      </c>
      <c r="B54" s="1">
        <f t="shared" si="8"/>
        <v>7528000</v>
      </c>
      <c r="C54" s="1">
        <f>'Data Input'!G87</f>
        <v>7528000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7528000</v>
      </c>
      <c r="C55" s="1">
        <f>'Data Input'!G88</f>
        <v>7528000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7528000</v>
      </c>
      <c r="C56" s="1">
        <f>'Data Input'!G89</f>
        <v>7528000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7528000</v>
      </c>
      <c r="C57" s="1">
        <f>'Data Input'!G90</f>
        <v>7528000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7528000</v>
      </c>
      <c r="C58" s="1">
        <f>'Data Input'!G91</f>
        <v>7528000</v>
      </c>
      <c r="D58" s="1">
        <f t="shared" si="9"/>
        <v>0</v>
      </c>
      <c r="E58" s="1">
        <f t="shared" si="10"/>
        <v>7</v>
      </c>
      <c r="F58" s="1">
        <f t="shared" si="11"/>
        <v>0</v>
      </c>
    </row>
    <row r="59" spans="1:6" x14ac:dyDescent="0.35">
      <c r="A59" s="2">
        <f>'Data Input'!A92</f>
        <v>44810</v>
      </c>
      <c r="B59" s="1">
        <f t="shared" si="8"/>
        <v>7528000</v>
      </c>
      <c r="C59" s="1">
        <f>'Data Input'!G92</f>
        <v>7528000</v>
      </c>
      <c r="D59" s="1">
        <f t="shared" si="9"/>
        <v>0</v>
      </c>
      <c r="E59" s="1">
        <f t="shared" si="10"/>
        <v>7</v>
      </c>
      <c r="F59" s="1">
        <f t="shared" si="11"/>
        <v>0</v>
      </c>
    </row>
    <row r="60" spans="1:6" x14ac:dyDescent="0.35">
      <c r="A60" s="2">
        <f>'Data Input'!A93</f>
        <v>44817</v>
      </c>
      <c r="B60" s="1">
        <f t="shared" si="8"/>
        <v>7528000</v>
      </c>
      <c r="C60" s="1">
        <f>'Data Input'!G93</f>
        <v>7528000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7528000</v>
      </c>
      <c r="C61" s="1">
        <f>'Data Input'!B94</f>
        <v>1492790</v>
      </c>
      <c r="D61" s="1">
        <f t="shared" si="9"/>
        <v>0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1492790</v>
      </c>
      <c r="C62" s="1">
        <f>'Data Input'!G95</f>
        <v>7528000</v>
      </c>
      <c r="D62" s="1">
        <f t="shared" si="9"/>
        <v>6035210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7528000</v>
      </c>
      <c r="C63" s="1">
        <f>'Data Input'!G96</f>
        <v>7528000</v>
      </c>
      <c r="D63" s="1">
        <f t="shared" si="9"/>
        <v>0</v>
      </c>
      <c r="E63" s="1">
        <f t="shared" si="10"/>
        <v>7</v>
      </c>
      <c r="F63" s="1">
        <f t="shared" si="11"/>
        <v>0</v>
      </c>
    </row>
    <row r="64" spans="1:6" x14ac:dyDescent="0.35">
      <c r="A64" s="2">
        <f>'Data Input'!A97</f>
        <v>44845</v>
      </c>
      <c r="B64" s="1">
        <f t="shared" si="8"/>
        <v>7528000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Input'!G97</f>
        <v>7528000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7528000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Input'!G100</f>
        <v>7528000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7528000</v>
      </c>
      <c r="C68" s="1">
        <f>'Data Input'!G101</f>
        <v>7528000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7528000</v>
      </c>
      <c r="C69" s="1">
        <f>'Data Input'!G102</f>
        <v>7528000</v>
      </c>
      <c r="D69" s="1">
        <f t="shared" si="9"/>
        <v>0</v>
      </c>
      <c r="E69" s="1">
        <f t="shared" si="10"/>
        <v>7</v>
      </c>
      <c r="F69" s="1">
        <f t="shared" si="11"/>
        <v>0</v>
      </c>
    </row>
    <row r="70" spans="1:6" x14ac:dyDescent="0.35">
      <c r="A70" s="2">
        <f>'Data Input'!A103</f>
        <v>44887</v>
      </c>
      <c r="B70" s="1">
        <f t="shared" si="8"/>
        <v>7528000</v>
      </c>
      <c r="C70" s="1">
        <f>'Data Input'!G103</f>
        <v>7528000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7528000</v>
      </c>
      <c r="C71" s="1">
        <f>'Data Input'!G104</f>
        <v>7528000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7528000</v>
      </c>
      <c r="C72" s="1">
        <f>'Data Input'!G105</f>
        <v>7528000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7528000</v>
      </c>
      <c r="C73" s="1">
        <f>'Data Input'!G106</f>
        <v>7528000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7528000</v>
      </c>
      <c r="C74" s="1">
        <f>'Data Input'!G107</f>
        <v>7528000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7528000</v>
      </c>
      <c r="C75" s="1">
        <f>'Data Input'!G108</f>
        <v>7428000</v>
      </c>
      <c r="D75" s="1">
        <f t="shared" si="9"/>
        <v>0</v>
      </c>
      <c r="E75" s="1">
        <f t="shared" si="10"/>
        <v>7</v>
      </c>
      <c r="F75" s="1">
        <f t="shared" si="11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Input'!J4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Input'!J5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Input'!J6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Input'!J7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Input'!J8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Input'!J9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Input'!J10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Input'!J11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Input'!J12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Input'!J13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Input'!J14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Input'!J15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Input'!J16</f>
        <v>2705010</v>
      </c>
      <c r="D19" s="1">
        <f t="shared" si="1"/>
        <v>68160</v>
      </c>
      <c r="E19" s="1">
        <f t="shared" ref="E19:E23" si="4"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Input'!J17</f>
        <v>2768070</v>
      </c>
      <c r="D20" s="1">
        <f t="shared" si="1"/>
        <v>63060</v>
      </c>
      <c r="E20" s="1">
        <f t="shared" si="4"/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ref="B21:B23" si="5">C20</f>
        <v>2768070</v>
      </c>
      <c r="C21" s="1">
        <f>'Data Input'!J18</f>
        <v>2829400</v>
      </c>
      <c r="D21" s="1">
        <f>IF(C21-B21&gt;0,C21-B21,0)</f>
        <v>61330</v>
      </c>
      <c r="E21" s="1">
        <f t="shared" si="4"/>
        <v>7</v>
      </c>
      <c r="F21" s="1">
        <f t="shared" ref="F21:F23" si="6"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5"/>
        <v>2829400</v>
      </c>
      <c r="C22" s="1">
        <f>'Data Input'!J19</f>
        <v>2898110</v>
      </c>
      <c r="D22" s="1">
        <f>IF(C22-B22&gt;0,C22-B22,0)</f>
        <v>68710</v>
      </c>
      <c r="E22" s="1">
        <f t="shared" si="4"/>
        <v>7</v>
      </c>
      <c r="F22" s="1">
        <f t="shared" si="6"/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 t="shared" si="5"/>
        <v>2898110</v>
      </c>
      <c r="C23" s="1">
        <f>'Data Input'!J20</f>
        <v>2962293</v>
      </c>
      <c r="D23" s="1">
        <f>IF(C23-B23&gt;0,C23-B23,0)</f>
        <v>64183</v>
      </c>
      <c r="E23" s="1">
        <f t="shared" si="4"/>
        <v>7</v>
      </c>
      <c r="F23" s="1">
        <f t="shared" si="6"/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7">C23</f>
        <v>2962293</v>
      </c>
      <c r="C24" s="1">
        <f>'Data Input'!J57</f>
        <v>1810231</v>
      </c>
      <c r="D24" s="1">
        <f t="shared" ref="D24:D70" si="8">IF(C24-B24&gt;0,C24-B24,0)</f>
        <v>0</v>
      </c>
      <c r="E24" s="1">
        <f t="shared" ref="E24:E71" si="9">A24-A23</f>
        <v>161</v>
      </c>
      <c r="F24" s="1">
        <f t="shared" ref="F24:F71" si="10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7"/>
        <v>1810231</v>
      </c>
      <c r="C25" s="1">
        <f>'Data Input'!J58</f>
        <v>1888622</v>
      </c>
      <c r="D25" s="1">
        <f t="shared" si="8"/>
        <v>78391</v>
      </c>
      <c r="E25" s="1">
        <f t="shared" si="9"/>
        <v>7</v>
      </c>
      <c r="F25" s="1">
        <f t="shared" si="10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7"/>
        <v>1888622</v>
      </c>
      <c r="C26" s="1">
        <f>'Data Input'!J59</f>
        <v>1425660</v>
      </c>
      <c r="D26" s="1">
        <f t="shared" si="8"/>
        <v>0</v>
      </c>
      <c r="E26" s="1">
        <f t="shared" si="9"/>
        <v>-42</v>
      </c>
      <c r="F26" s="1">
        <f t="shared" si="10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7"/>
        <v>1425660</v>
      </c>
      <c r="C27" s="1">
        <f>'Data Input'!J60</f>
        <v>1581660</v>
      </c>
      <c r="D27" s="1">
        <f t="shared" si="8"/>
        <v>156000</v>
      </c>
      <c r="E27" s="1">
        <f t="shared" si="9"/>
        <v>14</v>
      </c>
      <c r="F27" s="1">
        <f t="shared" si="10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7"/>
        <v>1581660</v>
      </c>
      <c r="C28" s="1">
        <f>'Data Input'!J61</f>
        <v>1669300</v>
      </c>
      <c r="D28" s="1">
        <f t="shared" si="8"/>
        <v>87640</v>
      </c>
      <c r="E28" s="1">
        <f t="shared" si="9"/>
        <v>8</v>
      </c>
      <c r="F28" s="1">
        <f t="shared" si="10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7"/>
        <v>1669300</v>
      </c>
      <c r="C29" s="1">
        <f>'Data Input'!J62</f>
        <v>1734130</v>
      </c>
      <c r="D29" s="1">
        <f t="shared" si="8"/>
        <v>64830</v>
      </c>
      <c r="E29" s="1">
        <f t="shared" si="9"/>
        <v>6</v>
      </c>
      <c r="F29" s="1">
        <f t="shared" si="10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7"/>
        <v>1734130</v>
      </c>
      <c r="C30" s="1">
        <f>'Data Input'!J63</f>
        <v>1810231</v>
      </c>
      <c r="D30" s="1">
        <f t="shared" si="8"/>
        <v>76101</v>
      </c>
      <c r="E30" s="1">
        <f t="shared" si="9"/>
        <v>7</v>
      </c>
      <c r="F30" s="1">
        <f t="shared" si="10"/>
        <v>10871.571428571429</v>
      </c>
    </row>
    <row r="31" spans="1:26" x14ac:dyDescent="0.35">
      <c r="A31" s="2">
        <f>'Data Input'!A64</f>
        <v>44614</v>
      </c>
      <c r="B31" s="1">
        <f t="shared" si="7"/>
        <v>1810231</v>
      </c>
      <c r="C31" s="1">
        <f>'Data Input'!J64</f>
        <v>1888622</v>
      </c>
      <c r="D31" s="1">
        <f t="shared" si="8"/>
        <v>78391</v>
      </c>
      <c r="E31" s="1">
        <f t="shared" si="9"/>
        <v>7</v>
      </c>
      <c r="F31" s="1">
        <f t="shared" si="10"/>
        <v>11198.714285714286</v>
      </c>
    </row>
    <row r="32" spans="1:26" x14ac:dyDescent="0.35">
      <c r="A32" s="2">
        <f>'Data Input'!A65</f>
        <v>44621</v>
      </c>
      <c r="B32" s="1">
        <f t="shared" si="7"/>
        <v>1888622</v>
      </c>
      <c r="C32" s="1">
        <f>'Data Input'!J65</f>
        <v>1940750</v>
      </c>
      <c r="D32" s="1">
        <f t="shared" si="8"/>
        <v>52128</v>
      </c>
      <c r="E32" s="1">
        <f t="shared" si="9"/>
        <v>7</v>
      </c>
      <c r="F32" s="1">
        <f t="shared" si="10"/>
        <v>7446.8571428571431</v>
      </c>
    </row>
    <row r="33" spans="1:6" x14ac:dyDescent="0.35">
      <c r="A33" s="2">
        <f>'Data Input'!A66</f>
        <v>44628</v>
      </c>
      <c r="B33" s="1">
        <f t="shared" si="7"/>
        <v>1940750</v>
      </c>
      <c r="C33" s="1">
        <f>'Data Input'!J66</f>
        <v>2022408</v>
      </c>
      <c r="D33" s="1">
        <f t="shared" si="8"/>
        <v>81658</v>
      </c>
      <c r="E33" s="1">
        <f t="shared" si="9"/>
        <v>7</v>
      </c>
      <c r="F33" s="1">
        <f t="shared" si="10"/>
        <v>11665.428571428571</v>
      </c>
    </row>
    <row r="34" spans="1:6" x14ac:dyDescent="0.35">
      <c r="A34" s="2">
        <f>'Data Input'!A67</f>
        <v>44635</v>
      </c>
      <c r="B34" s="1">
        <f t="shared" si="7"/>
        <v>2022408</v>
      </c>
      <c r="C34" s="1">
        <f>'Data Input'!J67</f>
        <v>2099506</v>
      </c>
      <c r="D34" s="1">
        <f t="shared" si="8"/>
        <v>77098</v>
      </c>
      <c r="E34" s="1">
        <f t="shared" si="9"/>
        <v>7</v>
      </c>
      <c r="F34" s="1">
        <f t="shared" si="10"/>
        <v>11014</v>
      </c>
    </row>
    <row r="35" spans="1:6" x14ac:dyDescent="0.35">
      <c r="A35" s="2">
        <f>'Data Input'!A68</f>
        <v>44642</v>
      </c>
      <c r="B35" s="1">
        <f t="shared" si="7"/>
        <v>2099506</v>
      </c>
      <c r="C35" s="1">
        <f>'Data Input'!J68</f>
        <v>2182924</v>
      </c>
      <c r="D35" s="1">
        <f t="shared" si="8"/>
        <v>83418</v>
      </c>
      <c r="E35" s="1">
        <f t="shared" si="9"/>
        <v>7</v>
      </c>
      <c r="F35" s="1">
        <f t="shared" si="10"/>
        <v>11916.857142857143</v>
      </c>
    </row>
    <row r="36" spans="1:6" x14ac:dyDescent="0.35">
      <c r="A36" s="2">
        <f>'Data Input'!A69</f>
        <v>44649</v>
      </c>
      <c r="B36" s="1">
        <f t="shared" si="7"/>
        <v>2182924</v>
      </c>
      <c r="C36" s="1">
        <f>'Data Input'!J69</f>
        <v>2182924</v>
      </c>
      <c r="D36" s="1">
        <f t="shared" si="8"/>
        <v>0</v>
      </c>
      <c r="E36" s="1">
        <f t="shared" si="9"/>
        <v>7</v>
      </c>
      <c r="F36" s="1">
        <f t="shared" si="10"/>
        <v>0</v>
      </c>
    </row>
    <row r="37" spans="1:6" x14ac:dyDescent="0.35">
      <c r="A37" s="2">
        <f>'Data Input'!A70</f>
        <v>44656</v>
      </c>
      <c r="B37" s="1">
        <f t="shared" si="7"/>
        <v>2182924</v>
      </c>
      <c r="C37" s="1">
        <f>'Data Input'!J70</f>
        <v>2349803</v>
      </c>
      <c r="D37" s="1">
        <f t="shared" si="8"/>
        <v>166879</v>
      </c>
      <c r="E37" s="1">
        <f t="shared" si="9"/>
        <v>7</v>
      </c>
      <c r="F37" s="1">
        <f t="shared" si="10"/>
        <v>23839.857142857141</v>
      </c>
    </row>
    <row r="38" spans="1:6" x14ac:dyDescent="0.35">
      <c r="A38" s="2">
        <f>'Data Input'!A71</f>
        <v>44663</v>
      </c>
      <c r="B38" s="1">
        <f t="shared" si="7"/>
        <v>2349803</v>
      </c>
      <c r="C38" s="1">
        <f>'Data Input'!J71</f>
        <v>2431936</v>
      </c>
      <c r="D38" s="1">
        <f t="shared" si="8"/>
        <v>82133</v>
      </c>
      <c r="E38" s="1">
        <f t="shared" si="9"/>
        <v>7</v>
      </c>
      <c r="F38" s="1">
        <f t="shared" si="10"/>
        <v>11733.285714285714</v>
      </c>
    </row>
    <row r="39" spans="1:6" x14ac:dyDescent="0.35">
      <c r="A39" s="2">
        <f>'Data Input'!A72</f>
        <v>44670</v>
      </c>
      <c r="B39" s="1">
        <f t="shared" si="7"/>
        <v>2431936</v>
      </c>
      <c r="C39" s="1">
        <f>'Data Input'!J72</f>
        <v>2509588</v>
      </c>
      <c r="D39" s="1">
        <f t="shared" si="8"/>
        <v>77652</v>
      </c>
      <c r="E39" s="1">
        <f t="shared" si="9"/>
        <v>7</v>
      </c>
      <c r="F39" s="1">
        <f t="shared" si="10"/>
        <v>11093.142857142857</v>
      </c>
    </row>
    <row r="40" spans="1:6" x14ac:dyDescent="0.35">
      <c r="A40" s="2">
        <f>'Data Input'!A73</f>
        <v>44677</v>
      </c>
      <c r="B40" s="1">
        <f t="shared" si="7"/>
        <v>2509588</v>
      </c>
      <c r="C40" s="1">
        <f>'Data Input'!J73</f>
        <v>2587602</v>
      </c>
      <c r="D40" s="1">
        <f t="shared" si="8"/>
        <v>78014</v>
      </c>
      <c r="E40" s="1">
        <f t="shared" si="9"/>
        <v>7</v>
      </c>
      <c r="F40" s="1">
        <f t="shared" si="10"/>
        <v>11144.857142857143</v>
      </c>
    </row>
    <row r="41" spans="1:6" x14ac:dyDescent="0.35">
      <c r="A41" s="2">
        <f>'Data Input'!A74</f>
        <v>44684</v>
      </c>
      <c r="B41" s="1">
        <f t="shared" si="7"/>
        <v>2587602</v>
      </c>
      <c r="C41" s="1">
        <f>'Data Input'!J74</f>
        <v>2667635</v>
      </c>
      <c r="D41" s="1">
        <f t="shared" si="8"/>
        <v>80033</v>
      </c>
      <c r="E41" s="1">
        <f t="shared" si="9"/>
        <v>7</v>
      </c>
      <c r="F41" s="1">
        <f t="shared" si="10"/>
        <v>11433.285714285714</v>
      </c>
    </row>
    <row r="42" spans="1:6" x14ac:dyDescent="0.35">
      <c r="A42" s="2">
        <f>'Data Input'!A75</f>
        <v>44691</v>
      </c>
      <c r="B42" s="1">
        <f t="shared" si="7"/>
        <v>2667635</v>
      </c>
      <c r="C42" s="1">
        <f>'Data Input'!J75</f>
        <v>2773789</v>
      </c>
      <c r="D42" s="1">
        <f t="shared" si="8"/>
        <v>106154</v>
      </c>
      <c r="E42" s="1">
        <f t="shared" si="9"/>
        <v>7</v>
      </c>
      <c r="F42" s="1">
        <f t="shared" si="10"/>
        <v>15164.857142857143</v>
      </c>
    </row>
    <row r="43" spans="1:6" x14ac:dyDescent="0.35">
      <c r="A43" s="2">
        <f>'Data Input'!A76</f>
        <v>44698</v>
      </c>
      <c r="B43" s="1">
        <f t="shared" si="7"/>
        <v>2773789</v>
      </c>
      <c r="C43" s="1">
        <f>'Data Input'!J76</f>
        <v>2800580</v>
      </c>
      <c r="D43" s="1">
        <f t="shared" si="8"/>
        <v>26791</v>
      </c>
      <c r="E43" s="1">
        <f t="shared" si="9"/>
        <v>7</v>
      </c>
      <c r="F43" s="1">
        <f t="shared" si="10"/>
        <v>3827.2857142857142</v>
      </c>
    </row>
    <row r="44" spans="1:6" x14ac:dyDescent="0.35">
      <c r="A44" s="2">
        <f>'Data Input'!A77</f>
        <v>44705</v>
      </c>
      <c r="B44" s="1">
        <f t="shared" si="7"/>
        <v>2800580</v>
      </c>
      <c r="C44" s="1">
        <f>'Data Input'!J77</f>
        <v>2878940</v>
      </c>
      <c r="D44" s="1">
        <f t="shared" si="8"/>
        <v>78360</v>
      </c>
      <c r="E44" s="1">
        <f t="shared" si="9"/>
        <v>7</v>
      </c>
      <c r="F44" s="1">
        <f t="shared" si="10"/>
        <v>11194.285714285714</v>
      </c>
    </row>
    <row r="45" spans="1:6" x14ac:dyDescent="0.35">
      <c r="A45" s="2">
        <f>'Data Input'!A78</f>
        <v>44712</v>
      </c>
      <c r="B45" s="1">
        <f t="shared" si="7"/>
        <v>2878940</v>
      </c>
      <c r="C45" s="1">
        <f>'Data Input'!J78</f>
        <v>2957489</v>
      </c>
      <c r="D45" s="1">
        <f t="shared" si="8"/>
        <v>78549</v>
      </c>
      <c r="E45" s="1">
        <f t="shared" si="9"/>
        <v>7</v>
      </c>
      <c r="F45" s="1">
        <f t="shared" si="10"/>
        <v>11221.285714285714</v>
      </c>
    </row>
    <row r="46" spans="1:6" x14ac:dyDescent="0.35">
      <c r="A46" s="2">
        <f>'Data Input'!A79</f>
        <v>44719</v>
      </c>
      <c r="B46" s="1">
        <f t="shared" si="7"/>
        <v>2957489</v>
      </c>
      <c r="C46" s="1">
        <f>'Data Input'!J79</f>
        <v>3001928</v>
      </c>
      <c r="D46" s="1">
        <f t="shared" si="8"/>
        <v>44439</v>
      </c>
      <c r="E46" s="1">
        <f t="shared" si="9"/>
        <v>7</v>
      </c>
      <c r="F46" s="1">
        <f t="shared" si="10"/>
        <v>6348.4285714285716</v>
      </c>
    </row>
    <row r="47" spans="1:6" x14ac:dyDescent="0.35">
      <c r="A47" s="2">
        <f>'Data Input'!A80</f>
        <v>44726</v>
      </c>
      <c r="B47" s="1">
        <f t="shared" si="7"/>
        <v>3001928</v>
      </c>
      <c r="C47" s="1">
        <f>'Data Input'!J80</f>
        <v>3102556</v>
      </c>
      <c r="D47" s="1">
        <f t="shared" si="8"/>
        <v>100628</v>
      </c>
      <c r="E47" s="1">
        <f t="shared" si="9"/>
        <v>7</v>
      </c>
      <c r="F47" s="1">
        <f t="shared" si="10"/>
        <v>14375.428571428571</v>
      </c>
    </row>
    <row r="48" spans="1:6" x14ac:dyDescent="0.35">
      <c r="A48" s="2">
        <f>'Data Input'!A81</f>
        <v>44733</v>
      </c>
      <c r="B48" s="1">
        <f t="shared" si="7"/>
        <v>3102556</v>
      </c>
      <c r="C48" s="1">
        <f>'Data Input'!J81</f>
        <v>3178100</v>
      </c>
      <c r="D48" s="1">
        <f t="shared" si="8"/>
        <v>75544</v>
      </c>
      <c r="E48" s="1">
        <f t="shared" si="9"/>
        <v>7</v>
      </c>
      <c r="F48" s="1">
        <f t="shared" si="10"/>
        <v>10792</v>
      </c>
    </row>
    <row r="49" spans="1:6" x14ac:dyDescent="0.35">
      <c r="A49" s="2">
        <f>'Data Input'!A82</f>
        <v>44740</v>
      </c>
      <c r="B49" s="1">
        <f t="shared" si="7"/>
        <v>3178100</v>
      </c>
      <c r="C49" s="1">
        <f>'Data Input'!J82</f>
        <v>3201400</v>
      </c>
      <c r="D49" s="1">
        <f t="shared" si="8"/>
        <v>23300</v>
      </c>
      <c r="E49" s="1">
        <f t="shared" si="9"/>
        <v>7</v>
      </c>
      <c r="F49" s="1">
        <f t="shared" si="10"/>
        <v>3328.5714285714284</v>
      </c>
    </row>
    <row r="50" spans="1:6" x14ac:dyDescent="0.35">
      <c r="A50" s="2">
        <f>'Data Input'!A83</f>
        <v>44747</v>
      </c>
      <c r="B50" s="1">
        <f t="shared" si="7"/>
        <v>3201400</v>
      </c>
      <c r="C50" s="1">
        <f>'Data Input'!J83</f>
        <v>3315060</v>
      </c>
      <c r="D50" s="1">
        <f t="shared" si="8"/>
        <v>113660</v>
      </c>
      <c r="E50" s="1">
        <f t="shared" si="9"/>
        <v>7</v>
      </c>
      <c r="F50" s="1">
        <f t="shared" si="10"/>
        <v>16237.142857142857</v>
      </c>
    </row>
    <row r="51" spans="1:6" x14ac:dyDescent="0.35">
      <c r="A51" s="2">
        <f>'Data Input'!A84</f>
        <v>44754</v>
      </c>
      <c r="B51" s="1">
        <f t="shared" si="7"/>
        <v>3315060</v>
      </c>
      <c r="C51" s="1">
        <f>'Data Input'!J84</f>
        <v>3382445</v>
      </c>
      <c r="D51" s="1">
        <f t="shared" si="8"/>
        <v>67385</v>
      </c>
      <c r="E51" s="1">
        <f t="shared" si="9"/>
        <v>7</v>
      </c>
      <c r="F51" s="1">
        <f t="shared" si="10"/>
        <v>9626.4285714285706</v>
      </c>
    </row>
    <row r="52" spans="1:6" x14ac:dyDescent="0.35">
      <c r="A52" s="2">
        <f>'Data Input'!A85</f>
        <v>44761</v>
      </c>
      <c r="B52" s="1">
        <f t="shared" si="7"/>
        <v>3382445</v>
      </c>
      <c r="C52" s="1">
        <f>'Data Input'!J85</f>
        <v>3449000</v>
      </c>
      <c r="D52" s="1">
        <f t="shared" si="8"/>
        <v>66555</v>
      </c>
      <c r="E52" s="1">
        <f t="shared" si="9"/>
        <v>7</v>
      </c>
      <c r="F52" s="1">
        <f t="shared" si="10"/>
        <v>9507.8571428571431</v>
      </c>
    </row>
    <row r="53" spans="1:6" x14ac:dyDescent="0.35">
      <c r="A53" s="2">
        <f>'Data Input'!A86</f>
        <v>44768</v>
      </c>
      <c r="B53" s="1">
        <f t="shared" si="7"/>
        <v>3449000</v>
      </c>
      <c r="C53" s="1">
        <f>'Data Input'!J86</f>
        <v>3515044</v>
      </c>
      <c r="D53" s="1">
        <f t="shared" si="8"/>
        <v>66044</v>
      </c>
      <c r="E53" s="1">
        <f t="shared" si="9"/>
        <v>7</v>
      </c>
      <c r="F53" s="1">
        <f t="shared" si="10"/>
        <v>9434.8571428571431</v>
      </c>
    </row>
    <row r="54" spans="1:6" x14ac:dyDescent="0.35">
      <c r="A54" s="2">
        <f>'Data Input'!A87</f>
        <v>44775</v>
      </c>
      <c r="B54" s="1">
        <f t="shared" si="7"/>
        <v>3515044</v>
      </c>
      <c r="C54" s="1">
        <f>'Data Input'!J87</f>
        <v>3559000</v>
      </c>
      <c r="D54" s="1">
        <f t="shared" si="8"/>
        <v>43956</v>
      </c>
      <c r="E54" s="1">
        <f t="shared" si="9"/>
        <v>7</v>
      </c>
      <c r="F54" s="1">
        <f t="shared" si="10"/>
        <v>6279.4285714285716</v>
      </c>
    </row>
    <row r="55" spans="1:6" x14ac:dyDescent="0.35">
      <c r="A55" s="2">
        <f>'Data Input'!A88</f>
        <v>44782</v>
      </c>
      <c r="B55" s="1">
        <f t="shared" si="7"/>
        <v>3559000</v>
      </c>
      <c r="C55" s="1">
        <f>'Data Input'!J88</f>
        <v>3649044</v>
      </c>
      <c r="D55" s="1">
        <f t="shared" si="8"/>
        <v>90044</v>
      </c>
      <c r="E55" s="1">
        <f t="shared" si="9"/>
        <v>7</v>
      </c>
      <c r="F55" s="1">
        <f t="shared" si="10"/>
        <v>12863.428571428571</v>
      </c>
    </row>
    <row r="56" spans="1:6" x14ac:dyDescent="0.35">
      <c r="A56" s="2">
        <f>'Data Input'!A89</f>
        <v>44789</v>
      </c>
      <c r="B56" s="1">
        <f t="shared" si="7"/>
        <v>3649044</v>
      </c>
      <c r="C56" s="1">
        <f>'Data Input'!J89</f>
        <v>3689000</v>
      </c>
      <c r="D56" s="1">
        <f t="shared" si="8"/>
        <v>39956</v>
      </c>
      <c r="E56" s="1">
        <f t="shared" si="9"/>
        <v>7</v>
      </c>
      <c r="F56" s="1">
        <f t="shared" si="10"/>
        <v>5708</v>
      </c>
    </row>
    <row r="57" spans="1:6" x14ac:dyDescent="0.35">
      <c r="A57" s="2">
        <f>'Data Input'!A90</f>
        <v>44796</v>
      </c>
      <c r="B57" s="1">
        <f t="shared" si="7"/>
        <v>3689000</v>
      </c>
      <c r="C57" s="1">
        <f>'Data Input'!J90</f>
        <v>3748900</v>
      </c>
      <c r="D57" s="1">
        <f t="shared" si="8"/>
        <v>59900</v>
      </c>
      <c r="E57" s="1">
        <f t="shared" si="9"/>
        <v>7</v>
      </c>
      <c r="F57" s="1">
        <f t="shared" si="10"/>
        <v>8557.1428571428569</v>
      </c>
    </row>
    <row r="58" spans="1:6" x14ac:dyDescent="0.35">
      <c r="A58" s="2">
        <f>'Data Input'!A91</f>
        <v>44803</v>
      </c>
      <c r="B58" s="1">
        <f t="shared" si="7"/>
        <v>3748900</v>
      </c>
      <c r="C58" s="1">
        <f>'Data Input'!J91</f>
        <v>3776500</v>
      </c>
      <c r="D58" s="1">
        <f t="shared" si="8"/>
        <v>27600</v>
      </c>
      <c r="E58" s="1">
        <f t="shared" si="9"/>
        <v>7</v>
      </c>
      <c r="F58" s="1">
        <f t="shared" si="10"/>
        <v>3942.8571428571427</v>
      </c>
    </row>
    <row r="59" spans="1:6" x14ac:dyDescent="0.35">
      <c r="A59" s="2">
        <f>'Data Input'!A92</f>
        <v>44810</v>
      </c>
      <c r="B59" s="1">
        <f t="shared" si="7"/>
        <v>3776500</v>
      </c>
      <c r="C59" s="1">
        <f>'Data Input'!J92</f>
        <v>3867802</v>
      </c>
      <c r="D59" s="1">
        <f t="shared" si="8"/>
        <v>91302</v>
      </c>
      <c r="E59" s="1">
        <f t="shared" si="9"/>
        <v>7</v>
      </c>
      <c r="F59" s="1">
        <f t="shared" si="10"/>
        <v>13043.142857142857</v>
      </c>
    </row>
    <row r="60" spans="1:6" x14ac:dyDescent="0.35">
      <c r="A60" s="2">
        <f>'Data Input'!A93</f>
        <v>44817</v>
      </c>
      <c r="B60" s="1">
        <f t="shared" si="7"/>
        <v>3867802</v>
      </c>
      <c r="C60" s="1">
        <f>'Data Input'!J93</f>
        <v>4010003</v>
      </c>
      <c r="D60" s="1">
        <f t="shared" si="8"/>
        <v>142201</v>
      </c>
      <c r="E60" s="1">
        <f t="shared" si="9"/>
        <v>7</v>
      </c>
      <c r="F60" s="1">
        <f t="shared" si="10"/>
        <v>20314.428571428572</v>
      </c>
    </row>
    <row r="61" spans="1:6" x14ac:dyDescent="0.35">
      <c r="A61" s="2" t="e">
        <f>'Data Input'!#REF!</f>
        <v>#REF!</v>
      </c>
      <c r="B61" s="1">
        <f t="shared" si="7"/>
        <v>4010003</v>
      </c>
      <c r="C61" s="1">
        <f>'Data Input'!D94</f>
        <v>3800990</v>
      </c>
      <c r="D61" s="1">
        <f t="shared" si="8"/>
        <v>0</v>
      </c>
      <c r="E61" s="1" t="e">
        <f t="shared" si="9"/>
        <v>#REF!</v>
      </c>
      <c r="F61" s="1" t="e">
        <f t="shared" si="10"/>
        <v>#REF!</v>
      </c>
    </row>
    <row r="62" spans="1:6" x14ac:dyDescent="0.35">
      <c r="A62" s="2">
        <f>'Data Input'!A95</f>
        <v>44831</v>
      </c>
      <c r="B62" s="1">
        <f t="shared" si="7"/>
        <v>3800990</v>
      </c>
      <c r="C62" s="1">
        <f>'Data Input'!J95</f>
        <v>4165000</v>
      </c>
      <c r="D62" s="1">
        <f t="shared" si="8"/>
        <v>364010</v>
      </c>
      <c r="E62" s="1" t="e">
        <f t="shared" si="9"/>
        <v>#REF!</v>
      </c>
      <c r="F62" s="1" t="e">
        <f t="shared" si="10"/>
        <v>#REF!</v>
      </c>
    </row>
    <row r="63" spans="1:6" x14ac:dyDescent="0.35">
      <c r="A63" s="2">
        <f>'Data Input'!A96</f>
        <v>44838</v>
      </c>
      <c r="B63" s="1">
        <f t="shared" si="7"/>
        <v>4165000</v>
      </c>
      <c r="C63" s="1" t="e">
        <f>'Data Input'!#REF!</f>
        <v>#REF!</v>
      </c>
      <c r="D63" s="1" t="e">
        <f t="shared" si="8"/>
        <v>#REF!</v>
      </c>
      <c r="E63" s="1">
        <f t="shared" si="9"/>
        <v>7</v>
      </c>
      <c r="F63" s="1" t="e">
        <f t="shared" si="10"/>
        <v>#REF!</v>
      </c>
    </row>
    <row r="64" spans="1:6" x14ac:dyDescent="0.35">
      <c r="A64" s="2">
        <f>'Data Input'!A97</f>
        <v>44845</v>
      </c>
      <c r="B64" s="1" t="e">
        <f t="shared" si="7"/>
        <v>#REF!</v>
      </c>
      <c r="C64" s="1" t="e">
        <f>'Data Input'!#REF!</f>
        <v>#REF!</v>
      </c>
      <c r="D64" s="1" t="e">
        <f t="shared" si="8"/>
        <v>#REF!</v>
      </c>
      <c r="E64" s="1">
        <f t="shared" si="9"/>
        <v>7</v>
      </c>
      <c r="F64" s="1" t="e">
        <f t="shared" si="10"/>
        <v>#REF!</v>
      </c>
    </row>
    <row r="65" spans="1:6" x14ac:dyDescent="0.35">
      <c r="A65" s="2" t="e">
        <f>'Data Input'!#REF!</f>
        <v>#REF!</v>
      </c>
      <c r="B65" s="1" t="e">
        <f t="shared" si="7"/>
        <v>#REF!</v>
      </c>
      <c r="C65" s="1">
        <f>'Data Input'!M97</f>
        <v>3095471</v>
      </c>
      <c r="D65" s="1" t="e">
        <f t="shared" si="8"/>
        <v>#REF!</v>
      </c>
      <c r="E65" s="1" t="e">
        <f t="shared" si="9"/>
        <v>#REF!</v>
      </c>
      <c r="F65" s="1" t="e">
        <f t="shared" si="10"/>
        <v>#REF!</v>
      </c>
    </row>
    <row r="66" spans="1:6" x14ac:dyDescent="0.35">
      <c r="A66" s="2" t="e">
        <f>'Data Input'!#REF!</f>
        <v>#REF!</v>
      </c>
      <c r="B66" s="1">
        <f t="shared" si="7"/>
        <v>3095471</v>
      </c>
      <c r="C66" s="1" t="e">
        <f>'Data Input'!#REF!</f>
        <v>#REF!</v>
      </c>
      <c r="D66" s="1" t="e">
        <f t="shared" si="8"/>
        <v>#REF!</v>
      </c>
      <c r="E66" s="1" t="e">
        <f t="shared" si="9"/>
        <v>#REF!</v>
      </c>
      <c r="F66" s="1" t="e">
        <f t="shared" si="10"/>
        <v>#REF!</v>
      </c>
    </row>
    <row r="67" spans="1:6" x14ac:dyDescent="0.35">
      <c r="A67" s="2">
        <f>'Data Input'!A100</f>
        <v>44866</v>
      </c>
      <c r="B67" s="1" t="e">
        <f t="shared" si="7"/>
        <v>#REF!</v>
      </c>
      <c r="C67" s="1">
        <f>'Data Input'!J100</f>
        <v>4488461</v>
      </c>
      <c r="D67" s="1" t="e">
        <f t="shared" si="8"/>
        <v>#REF!</v>
      </c>
      <c r="E67" s="1" t="e">
        <f t="shared" si="9"/>
        <v>#REF!</v>
      </c>
      <c r="F67" s="1" t="e">
        <f t="shared" si="10"/>
        <v>#REF!</v>
      </c>
    </row>
    <row r="68" spans="1:6" x14ac:dyDescent="0.35">
      <c r="A68" s="2">
        <f>'Data Input'!A101</f>
        <v>44873</v>
      </c>
      <c r="B68" s="1">
        <f t="shared" si="7"/>
        <v>4488461</v>
      </c>
      <c r="C68" s="1">
        <f>'Data Input'!J101</f>
        <v>4560233</v>
      </c>
      <c r="D68" s="1">
        <f t="shared" si="8"/>
        <v>71772</v>
      </c>
      <c r="E68" s="1">
        <f t="shared" si="9"/>
        <v>7</v>
      </c>
      <c r="F68" s="1">
        <f t="shared" si="10"/>
        <v>10253.142857142857</v>
      </c>
    </row>
    <row r="69" spans="1:6" x14ac:dyDescent="0.35">
      <c r="A69" s="2">
        <f>'Data Input'!A102</f>
        <v>44880</v>
      </c>
      <c r="B69" s="1">
        <f t="shared" si="7"/>
        <v>4560233</v>
      </c>
      <c r="C69" s="1">
        <f>'Data Input'!J102</f>
        <v>4676982</v>
      </c>
      <c r="D69" s="1">
        <f t="shared" si="8"/>
        <v>116749</v>
      </c>
      <c r="E69" s="1">
        <f t="shared" si="9"/>
        <v>7</v>
      </c>
      <c r="F69" s="1">
        <f t="shared" si="10"/>
        <v>16678.428571428572</v>
      </c>
    </row>
    <row r="70" spans="1:6" x14ac:dyDescent="0.35">
      <c r="A70" s="2">
        <f>'Data Input'!A103</f>
        <v>44887</v>
      </c>
      <c r="B70" s="1">
        <f t="shared" si="7"/>
        <v>4676982</v>
      </c>
      <c r="C70" s="1">
        <f>'Data Input'!J103</f>
        <v>4751987</v>
      </c>
      <c r="D70" s="1">
        <f t="shared" si="8"/>
        <v>75005</v>
      </c>
      <c r="E70" s="1">
        <f t="shared" si="9"/>
        <v>7</v>
      </c>
      <c r="F70" s="1">
        <f t="shared" si="10"/>
        <v>10715</v>
      </c>
    </row>
    <row r="71" spans="1:6" x14ac:dyDescent="0.35">
      <c r="A71" s="2">
        <f>'Data Input'!A104</f>
        <v>44894</v>
      </c>
      <c r="B71" s="1">
        <f t="shared" si="7"/>
        <v>4751987</v>
      </c>
      <c r="C71" s="1">
        <f>'Data Input'!J104</f>
        <v>4760169</v>
      </c>
      <c r="D71" s="1">
        <f>IF(C71-B71&gt;0,C71-B71,0)</f>
        <v>8182</v>
      </c>
      <c r="E71" s="1">
        <f t="shared" si="9"/>
        <v>7</v>
      </c>
      <c r="F71" s="1">
        <f t="shared" si="10"/>
        <v>1168.8571428571429</v>
      </c>
    </row>
    <row r="72" spans="1:6" x14ac:dyDescent="0.35">
      <c r="A72" s="2">
        <f>'Data Input'!A105</f>
        <v>44901</v>
      </c>
      <c r="B72" s="1">
        <f t="shared" ref="B72:B75" si="11">C71</f>
        <v>4760169</v>
      </c>
      <c r="C72" s="1">
        <f>'Data Input'!J105</f>
        <v>4771236</v>
      </c>
      <c r="D72" s="1">
        <f t="shared" ref="D72:D75" si="12">IF(C72-B72&gt;0,C72-B72,0)</f>
        <v>11067</v>
      </c>
      <c r="E72" s="1">
        <f t="shared" ref="E72:E75" si="13">A72-A71</f>
        <v>7</v>
      </c>
      <c r="F72" s="1">
        <f t="shared" ref="F72:F75" si="14">D72/E72</f>
        <v>1581</v>
      </c>
    </row>
    <row r="73" spans="1:6" x14ac:dyDescent="0.35">
      <c r="A73" s="2">
        <f>'Data Input'!A106</f>
        <v>44908</v>
      </c>
      <c r="B73" s="1">
        <f t="shared" si="11"/>
        <v>4771236</v>
      </c>
      <c r="C73" s="1">
        <f>'Data Input'!J106</f>
        <v>4782693</v>
      </c>
      <c r="D73" s="1">
        <f t="shared" si="12"/>
        <v>11457</v>
      </c>
      <c r="E73" s="1">
        <f t="shared" si="13"/>
        <v>7</v>
      </c>
      <c r="F73" s="1">
        <f t="shared" si="14"/>
        <v>1636.7142857142858</v>
      </c>
    </row>
    <row r="74" spans="1:6" x14ac:dyDescent="0.35">
      <c r="A74" s="2">
        <f>'Data Input'!A107</f>
        <v>44915</v>
      </c>
      <c r="B74" s="1">
        <f t="shared" si="11"/>
        <v>4782693</v>
      </c>
      <c r="C74" s="1">
        <f>'Data Input'!J107</f>
        <v>4966170</v>
      </c>
      <c r="D74" s="1">
        <f t="shared" si="12"/>
        <v>183477</v>
      </c>
      <c r="E74" s="1">
        <f t="shared" si="13"/>
        <v>7</v>
      </c>
      <c r="F74" s="1">
        <f t="shared" si="14"/>
        <v>26211</v>
      </c>
    </row>
    <row r="75" spans="1:6" x14ac:dyDescent="0.35">
      <c r="A75" s="2">
        <f>'Data Input'!A108</f>
        <v>44922</v>
      </c>
      <c r="B75" s="1">
        <f t="shared" si="11"/>
        <v>4966170</v>
      </c>
      <c r="C75" s="1">
        <f>'Data Input'!J108</f>
        <v>5079389</v>
      </c>
      <c r="D75" s="1">
        <f t="shared" si="12"/>
        <v>113219</v>
      </c>
      <c r="E75" s="1">
        <f t="shared" si="13"/>
        <v>7</v>
      </c>
      <c r="F75" s="1">
        <f t="shared" si="14"/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Input'!K4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Input'!K5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Input'!K6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Input'!K7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Input'!K8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Input'!K9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Input'!K10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Input'!K11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Input'!K12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Input'!K13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Input'!K14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Input'!K15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Input'!K16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Input'!K17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Input'!K18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Input'!K19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 t="shared" ref="B23" si="4">C22</f>
        <v>3708710</v>
      </c>
      <c r="C23" s="1">
        <f>'Data Input'!K20</f>
        <v>3786390</v>
      </c>
      <c r="D23" s="1">
        <f t="shared" ref="D23" si="5">IF(C23-B23&gt;0,C23-B23,0)</f>
        <v>77680</v>
      </c>
      <c r="E23" s="1">
        <f t="shared" ref="E23" si="6">A23-A22</f>
        <v>7</v>
      </c>
      <c r="F23" s="1">
        <f t="shared" ref="F23" si="7"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8">C23</f>
        <v>3786390</v>
      </c>
      <c r="C24" s="1">
        <f>'Data Input'!K57</f>
        <v>5757710</v>
      </c>
      <c r="D24" s="1">
        <f t="shared" ref="D24:D75" si="9">IF(C24-B24&gt;0,C24-B24,0)</f>
        <v>1971320</v>
      </c>
      <c r="E24" s="1">
        <f t="shared" ref="E24:E75" si="10">A24-A23</f>
        <v>161</v>
      </c>
      <c r="F24" s="1">
        <f t="shared" ref="F24:F75" si="11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5757710</v>
      </c>
      <c r="C25" s="1">
        <f>'Data Input'!K58</f>
        <v>5868280</v>
      </c>
      <c r="D25" s="1">
        <f t="shared" si="9"/>
        <v>110570</v>
      </c>
      <c r="E25" s="1">
        <f t="shared" si="10"/>
        <v>7</v>
      </c>
      <c r="F25" s="1">
        <f t="shared" si="11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5868280</v>
      </c>
      <c r="C26" s="1">
        <f>'Data Input'!K59</f>
        <v>5180470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5180470</v>
      </c>
      <c r="C27" s="1">
        <f>'Data Input'!K60</f>
        <v>5417040</v>
      </c>
      <c r="D27" s="1">
        <f t="shared" si="9"/>
        <v>236570</v>
      </c>
      <c r="E27" s="1">
        <f t="shared" si="10"/>
        <v>14</v>
      </c>
      <c r="F27" s="1">
        <f t="shared" si="11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5417040</v>
      </c>
      <c r="C28" s="1">
        <f>'Data Input'!K61</f>
        <v>5521730</v>
      </c>
      <c r="D28" s="1">
        <f t="shared" si="9"/>
        <v>104690</v>
      </c>
      <c r="E28" s="1">
        <f t="shared" si="10"/>
        <v>8</v>
      </c>
      <c r="F28" s="1">
        <f t="shared" si="11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5521730</v>
      </c>
      <c r="C29" s="1">
        <f>'Data Input'!K62</f>
        <v>5642530</v>
      </c>
      <c r="D29" s="1">
        <f t="shared" si="9"/>
        <v>120800</v>
      </c>
      <c r="E29" s="1">
        <f t="shared" si="10"/>
        <v>6</v>
      </c>
      <c r="F29" s="1">
        <f t="shared" si="11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5642530</v>
      </c>
      <c r="C30" s="1">
        <f>'Data Input'!K63</f>
        <v>5757710</v>
      </c>
      <c r="D30" s="1">
        <f t="shared" si="9"/>
        <v>115180</v>
      </c>
      <c r="E30" s="1">
        <f t="shared" si="10"/>
        <v>7</v>
      </c>
      <c r="F30" s="1">
        <f t="shared" si="11"/>
        <v>16454.285714285714</v>
      </c>
    </row>
    <row r="31" spans="1:26" x14ac:dyDescent="0.35">
      <c r="A31" s="2">
        <f>'Data Input'!A64</f>
        <v>44614</v>
      </c>
      <c r="B31" s="1">
        <f t="shared" si="8"/>
        <v>5757710</v>
      </c>
      <c r="C31" s="1">
        <f>'Data Input'!K64</f>
        <v>5868280</v>
      </c>
      <c r="D31" s="1">
        <f t="shared" si="9"/>
        <v>110570</v>
      </c>
      <c r="E31" s="1">
        <f t="shared" si="10"/>
        <v>7</v>
      </c>
      <c r="F31" s="1">
        <f t="shared" si="11"/>
        <v>15795.714285714286</v>
      </c>
    </row>
    <row r="32" spans="1:26" x14ac:dyDescent="0.35">
      <c r="A32" s="2">
        <f>'Data Input'!A65</f>
        <v>44621</v>
      </c>
      <c r="B32" s="1">
        <f t="shared" si="8"/>
        <v>5868280</v>
      </c>
      <c r="C32" s="1">
        <f>'Data Input'!K65</f>
        <v>5966610</v>
      </c>
      <c r="D32" s="1">
        <f t="shared" si="9"/>
        <v>98330</v>
      </c>
      <c r="E32" s="1">
        <f t="shared" si="10"/>
        <v>7</v>
      </c>
      <c r="F32" s="1">
        <f t="shared" si="11"/>
        <v>14047.142857142857</v>
      </c>
    </row>
    <row r="33" spans="1:6" x14ac:dyDescent="0.35">
      <c r="A33" s="2">
        <f>'Data Input'!A66</f>
        <v>44628</v>
      </c>
      <c r="B33" s="1">
        <f t="shared" si="8"/>
        <v>5966610</v>
      </c>
      <c r="C33" s="1">
        <f>'Data Input'!K66</f>
        <v>6087200</v>
      </c>
      <c r="D33" s="1">
        <f t="shared" si="9"/>
        <v>120590</v>
      </c>
      <c r="E33" s="1">
        <f t="shared" si="10"/>
        <v>7</v>
      </c>
      <c r="F33" s="1">
        <f t="shared" si="11"/>
        <v>17227.142857142859</v>
      </c>
    </row>
    <row r="34" spans="1:6" x14ac:dyDescent="0.35">
      <c r="A34" s="2">
        <f>'Data Input'!A67</f>
        <v>44635</v>
      </c>
      <c r="B34" s="1">
        <f t="shared" si="8"/>
        <v>6087200</v>
      </c>
      <c r="C34" s="1">
        <f>'Data Input'!K67</f>
        <v>6202730</v>
      </c>
      <c r="D34" s="1">
        <f t="shared" si="9"/>
        <v>115530</v>
      </c>
      <c r="E34" s="1">
        <f t="shared" si="10"/>
        <v>7</v>
      </c>
      <c r="F34" s="1">
        <f t="shared" si="11"/>
        <v>16504.285714285714</v>
      </c>
    </row>
    <row r="35" spans="1:6" x14ac:dyDescent="0.35">
      <c r="A35" s="2">
        <f>'Data Input'!A68</f>
        <v>44642</v>
      </c>
      <c r="B35" s="1">
        <f t="shared" si="8"/>
        <v>6202730</v>
      </c>
      <c r="C35" s="1">
        <f>'Data Input'!K68</f>
        <v>6324130</v>
      </c>
      <c r="D35" s="1">
        <f t="shared" si="9"/>
        <v>121400</v>
      </c>
      <c r="E35" s="1">
        <f t="shared" si="10"/>
        <v>7</v>
      </c>
      <c r="F35" s="1">
        <f t="shared" si="11"/>
        <v>17342.857142857141</v>
      </c>
    </row>
    <row r="36" spans="1:6" x14ac:dyDescent="0.35">
      <c r="A36" s="2">
        <f>'Data Input'!A69</f>
        <v>44649</v>
      </c>
      <c r="B36" s="1">
        <f t="shared" si="8"/>
        <v>6324130</v>
      </c>
      <c r="C36" s="1">
        <f>'Data Input'!K69</f>
        <v>6444990</v>
      </c>
      <c r="D36" s="1">
        <f t="shared" si="9"/>
        <v>120860</v>
      </c>
      <c r="E36" s="1">
        <f t="shared" si="10"/>
        <v>7</v>
      </c>
      <c r="F36" s="1">
        <f t="shared" si="11"/>
        <v>17265.714285714286</v>
      </c>
    </row>
    <row r="37" spans="1:6" x14ac:dyDescent="0.35">
      <c r="A37" s="2">
        <f>'Data Input'!A70</f>
        <v>44656</v>
      </c>
      <c r="B37" s="1">
        <f t="shared" si="8"/>
        <v>6444990</v>
      </c>
      <c r="C37" s="1">
        <f>'Data Input'!K70</f>
        <v>6566390</v>
      </c>
      <c r="D37" s="1">
        <f t="shared" si="9"/>
        <v>121400</v>
      </c>
      <c r="E37" s="1">
        <f t="shared" si="10"/>
        <v>7</v>
      </c>
      <c r="F37" s="1">
        <f t="shared" si="11"/>
        <v>17342.857142857141</v>
      </c>
    </row>
    <row r="38" spans="1:6" x14ac:dyDescent="0.35">
      <c r="A38" s="2">
        <f>'Data Input'!A71</f>
        <v>44663</v>
      </c>
      <c r="B38" s="1">
        <f t="shared" si="8"/>
        <v>6566390</v>
      </c>
      <c r="C38" s="1">
        <f>'Data Input'!K71</f>
        <v>6685520</v>
      </c>
      <c r="D38" s="1">
        <f t="shared" si="9"/>
        <v>119130</v>
      </c>
      <c r="E38" s="1">
        <f t="shared" si="10"/>
        <v>7</v>
      </c>
      <c r="F38" s="1">
        <f t="shared" si="11"/>
        <v>17018.571428571428</v>
      </c>
    </row>
    <row r="39" spans="1:6" x14ac:dyDescent="0.35">
      <c r="A39" s="2">
        <f>'Data Input'!A72</f>
        <v>44670</v>
      </c>
      <c r="B39" s="1">
        <f t="shared" si="8"/>
        <v>6685520</v>
      </c>
      <c r="C39" s="1">
        <f>'Data Input'!K72</f>
        <v>6781770</v>
      </c>
      <c r="D39" s="1">
        <f t="shared" si="9"/>
        <v>96250</v>
      </c>
      <c r="E39" s="1">
        <f t="shared" si="10"/>
        <v>7</v>
      </c>
      <c r="F39" s="1">
        <f t="shared" si="11"/>
        <v>13750</v>
      </c>
    </row>
    <row r="40" spans="1:6" x14ac:dyDescent="0.35">
      <c r="A40" s="2">
        <f>'Data Input'!A73</f>
        <v>44677</v>
      </c>
      <c r="B40" s="1">
        <f t="shared" si="8"/>
        <v>6781770</v>
      </c>
      <c r="C40" s="1">
        <f>'Data Input'!K73</f>
        <v>6781770</v>
      </c>
      <c r="D40" s="1">
        <f t="shared" si="9"/>
        <v>0</v>
      </c>
      <c r="E40" s="1">
        <f t="shared" si="10"/>
        <v>7</v>
      </c>
      <c r="F40" s="1">
        <f t="shared" si="11"/>
        <v>0</v>
      </c>
    </row>
    <row r="41" spans="1:6" x14ac:dyDescent="0.35">
      <c r="A41" s="2">
        <f>'Data Input'!A74</f>
        <v>44684</v>
      </c>
      <c r="B41" s="1">
        <f t="shared" si="8"/>
        <v>6781770</v>
      </c>
      <c r="C41" s="1">
        <f>'Data Input'!K74</f>
        <v>6872090</v>
      </c>
      <c r="D41" s="1">
        <f t="shared" si="9"/>
        <v>90320</v>
      </c>
      <c r="E41" s="1">
        <f t="shared" si="10"/>
        <v>7</v>
      </c>
      <c r="F41" s="1">
        <f t="shared" si="11"/>
        <v>12902.857142857143</v>
      </c>
    </row>
    <row r="42" spans="1:6" x14ac:dyDescent="0.35">
      <c r="A42" s="2">
        <f>'Data Input'!A75</f>
        <v>44691</v>
      </c>
      <c r="B42" s="1">
        <f t="shared" si="8"/>
        <v>6872090</v>
      </c>
      <c r="C42" s="1">
        <f>'Data Input'!K75</f>
        <v>7077500</v>
      </c>
      <c r="D42" s="1">
        <f t="shared" si="9"/>
        <v>205410</v>
      </c>
      <c r="E42" s="1">
        <f t="shared" si="10"/>
        <v>7</v>
      </c>
      <c r="F42" s="1">
        <f t="shared" si="11"/>
        <v>29344.285714285714</v>
      </c>
    </row>
    <row r="43" spans="1:6" x14ac:dyDescent="0.35">
      <c r="A43" s="2">
        <f>'Data Input'!A76</f>
        <v>44698</v>
      </c>
      <c r="B43" s="1">
        <f t="shared" si="8"/>
        <v>7077500</v>
      </c>
      <c r="C43" s="1">
        <f>'Data Input'!K76</f>
        <v>7270500</v>
      </c>
      <c r="D43" s="1">
        <f t="shared" si="9"/>
        <v>193000</v>
      </c>
      <c r="E43" s="1">
        <f t="shared" si="10"/>
        <v>7</v>
      </c>
      <c r="F43" s="1">
        <f t="shared" si="11"/>
        <v>27571.428571428572</v>
      </c>
    </row>
    <row r="44" spans="1:6" x14ac:dyDescent="0.35">
      <c r="A44" s="2">
        <f>'Data Input'!A77</f>
        <v>44705</v>
      </c>
      <c r="B44" s="1">
        <f t="shared" si="8"/>
        <v>7270500</v>
      </c>
      <c r="C44" s="1">
        <f>'Data Input'!K77</f>
        <v>7474030</v>
      </c>
      <c r="D44" s="1">
        <f t="shared" si="9"/>
        <v>203530</v>
      </c>
      <c r="E44" s="1">
        <f t="shared" si="10"/>
        <v>7</v>
      </c>
      <c r="F44" s="1">
        <f t="shared" si="11"/>
        <v>29075.714285714286</v>
      </c>
    </row>
    <row r="45" spans="1:6" x14ac:dyDescent="0.35">
      <c r="A45" s="2">
        <f>'Data Input'!A78</f>
        <v>44712</v>
      </c>
      <c r="B45" s="1">
        <f t="shared" si="8"/>
        <v>7474030</v>
      </c>
      <c r="C45" s="1">
        <f>'Data Input'!K78</f>
        <v>7648570</v>
      </c>
      <c r="D45" s="1">
        <f t="shared" si="9"/>
        <v>174540</v>
      </c>
      <c r="E45" s="1">
        <f t="shared" si="10"/>
        <v>7</v>
      </c>
      <c r="F45" s="1">
        <f t="shared" si="11"/>
        <v>24934.285714285714</v>
      </c>
    </row>
    <row r="46" spans="1:6" x14ac:dyDescent="0.35">
      <c r="A46" s="2">
        <f>'Data Input'!A79</f>
        <v>44719</v>
      </c>
      <c r="B46" s="1">
        <f t="shared" si="8"/>
        <v>7648570</v>
      </c>
      <c r="C46" s="1">
        <f>'Data Input'!K79</f>
        <v>7828000</v>
      </c>
      <c r="D46" s="1">
        <f t="shared" si="9"/>
        <v>179430</v>
      </c>
      <c r="E46" s="1">
        <f t="shared" si="10"/>
        <v>7</v>
      </c>
      <c r="F46" s="1">
        <f t="shared" si="11"/>
        <v>25632.857142857141</v>
      </c>
    </row>
    <row r="47" spans="1:6" x14ac:dyDescent="0.35">
      <c r="A47" s="2">
        <f>'Data Input'!A80</f>
        <v>44726</v>
      </c>
      <c r="B47" s="1">
        <f t="shared" si="8"/>
        <v>7828000</v>
      </c>
      <c r="C47" s="1">
        <f>'Data Input'!K80</f>
        <v>8010290</v>
      </c>
      <c r="D47" s="1">
        <f t="shared" si="9"/>
        <v>182290</v>
      </c>
      <c r="E47" s="1">
        <f t="shared" si="10"/>
        <v>7</v>
      </c>
      <c r="F47" s="1">
        <f t="shared" si="11"/>
        <v>26041.428571428572</v>
      </c>
    </row>
    <row r="48" spans="1:6" x14ac:dyDescent="0.35">
      <c r="A48" s="2">
        <f>'Data Input'!A81</f>
        <v>44733</v>
      </c>
      <c r="B48" s="1">
        <f t="shared" si="8"/>
        <v>8010290</v>
      </c>
      <c r="C48" s="1">
        <f>'Data Input'!K81</f>
        <v>8174520</v>
      </c>
      <c r="D48" s="1">
        <f t="shared" si="9"/>
        <v>164230</v>
      </c>
      <c r="E48" s="1">
        <f t="shared" si="10"/>
        <v>7</v>
      </c>
      <c r="F48" s="1">
        <f t="shared" si="11"/>
        <v>23461.428571428572</v>
      </c>
    </row>
    <row r="49" spans="1:6" x14ac:dyDescent="0.35">
      <c r="A49" s="2">
        <f>'Data Input'!A82</f>
        <v>44740</v>
      </c>
      <c r="B49" s="1">
        <f t="shared" si="8"/>
        <v>8174520</v>
      </c>
      <c r="C49" s="1">
        <f>'Data Input'!K82</f>
        <v>8327910</v>
      </c>
      <c r="D49" s="1">
        <f t="shared" si="9"/>
        <v>153390</v>
      </c>
      <c r="E49" s="1">
        <f t="shared" si="10"/>
        <v>7</v>
      </c>
      <c r="F49" s="1">
        <f t="shared" si="11"/>
        <v>21912.857142857141</v>
      </c>
    </row>
    <row r="50" spans="1:6" x14ac:dyDescent="0.35">
      <c r="A50" s="2">
        <f>'Data Input'!A83</f>
        <v>44747</v>
      </c>
      <c r="B50" s="1">
        <f t="shared" si="8"/>
        <v>8327910</v>
      </c>
      <c r="C50" s="1">
        <f>'Data Input'!K83</f>
        <v>8472720</v>
      </c>
      <c r="D50" s="1">
        <f t="shared" si="9"/>
        <v>144810</v>
      </c>
      <c r="E50" s="1">
        <f t="shared" si="10"/>
        <v>7</v>
      </c>
      <c r="F50" s="1">
        <f t="shared" si="11"/>
        <v>20687.142857142859</v>
      </c>
    </row>
    <row r="51" spans="1:6" x14ac:dyDescent="0.35">
      <c r="A51" s="2">
        <f>'Data Input'!A84</f>
        <v>44754</v>
      </c>
      <c r="B51" s="1">
        <f t="shared" si="8"/>
        <v>8472720</v>
      </c>
      <c r="C51" s="1">
        <f>'Data Input'!K84</f>
        <v>8609880</v>
      </c>
      <c r="D51" s="1">
        <f t="shared" si="9"/>
        <v>137160</v>
      </c>
      <c r="E51" s="1">
        <f t="shared" si="10"/>
        <v>7</v>
      </c>
      <c r="F51" s="1">
        <f t="shared" si="11"/>
        <v>19594.285714285714</v>
      </c>
    </row>
    <row r="52" spans="1:6" x14ac:dyDescent="0.35">
      <c r="A52" s="2">
        <f>'Data Input'!A85</f>
        <v>44761</v>
      </c>
      <c r="B52" s="1">
        <f t="shared" si="8"/>
        <v>8609880</v>
      </c>
      <c r="C52" s="1">
        <f>'Data Input'!K85</f>
        <v>8744910</v>
      </c>
      <c r="D52" s="1">
        <f t="shared" si="9"/>
        <v>135030</v>
      </c>
      <c r="E52" s="1">
        <f t="shared" si="10"/>
        <v>7</v>
      </c>
      <c r="F52" s="1">
        <f t="shared" si="11"/>
        <v>19290</v>
      </c>
    </row>
    <row r="53" spans="1:6" x14ac:dyDescent="0.35">
      <c r="A53" s="2">
        <f>'Data Input'!A86</f>
        <v>44768</v>
      </c>
      <c r="B53" s="1">
        <f t="shared" si="8"/>
        <v>8744910</v>
      </c>
      <c r="C53" s="1">
        <f>'Data Input'!K86</f>
        <v>8880410</v>
      </c>
      <c r="D53" s="1">
        <f t="shared" si="9"/>
        <v>135500</v>
      </c>
      <c r="E53" s="1">
        <f t="shared" si="10"/>
        <v>7</v>
      </c>
      <c r="F53" s="1">
        <f t="shared" si="11"/>
        <v>19357.142857142859</v>
      </c>
    </row>
    <row r="54" spans="1:6" x14ac:dyDescent="0.35">
      <c r="A54" s="2">
        <f>'Data Input'!A87</f>
        <v>44775</v>
      </c>
      <c r="B54" s="1">
        <f t="shared" si="8"/>
        <v>8880410</v>
      </c>
      <c r="C54" s="1">
        <f>'Data Input'!K87</f>
        <v>9017130</v>
      </c>
      <c r="D54" s="1">
        <f t="shared" si="9"/>
        <v>136720</v>
      </c>
      <c r="E54" s="1">
        <f t="shared" si="10"/>
        <v>7</v>
      </c>
      <c r="F54" s="1">
        <f t="shared" si="11"/>
        <v>19531.428571428572</v>
      </c>
    </row>
    <row r="55" spans="1:6" x14ac:dyDescent="0.35">
      <c r="A55" s="2">
        <f>'Data Input'!A88</f>
        <v>44782</v>
      </c>
      <c r="B55" s="1">
        <f t="shared" si="8"/>
        <v>9017130</v>
      </c>
      <c r="C55" s="1">
        <f>'Data Input'!K88</f>
        <v>9152650</v>
      </c>
      <c r="D55" s="1">
        <f t="shared" si="9"/>
        <v>135520</v>
      </c>
      <c r="E55" s="1">
        <f t="shared" si="10"/>
        <v>7</v>
      </c>
      <c r="F55" s="1">
        <f t="shared" si="11"/>
        <v>19360</v>
      </c>
    </row>
    <row r="56" spans="1:6" x14ac:dyDescent="0.35">
      <c r="A56" s="2">
        <f>'Data Input'!A89</f>
        <v>44789</v>
      </c>
      <c r="B56" s="1">
        <f t="shared" si="8"/>
        <v>9152650</v>
      </c>
      <c r="C56" s="1">
        <f>'Data Input'!K89</f>
        <v>9288030</v>
      </c>
      <c r="D56" s="1">
        <f t="shared" si="9"/>
        <v>135380</v>
      </c>
      <c r="E56" s="1">
        <f t="shared" si="10"/>
        <v>7</v>
      </c>
      <c r="F56" s="1">
        <f t="shared" si="11"/>
        <v>19340</v>
      </c>
    </row>
    <row r="57" spans="1:6" x14ac:dyDescent="0.35">
      <c r="A57" s="2">
        <f>'Data Input'!A90</f>
        <v>44796</v>
      </c>
      <c r="B57" s="1">
        <f t="shared" si="8"/>
        <v>9288030</v>
      </c>
      <c r="C57" s="1">
        <f>'Data Input'!K90</f>
        <v>9422340</v>
      </c>
      <c r="D57" s="1">
        <f t="shared" si="9"/>
        <v>134310</v>
      </c>
      <c r="E57" s="1">
        <f t="shared" si="10"/>
        <v>7</v>
      </c>
      <c r="F57" s="1">
        <f t="shared" si="11"/>
        <v>19187.142857142859</v>
      </c>
    </row>
    <row r="58" spans="1:6" x14ac:dyDescent="0.35">
      <c r="A58" s="2">
        <f>'Data Input'!A91</f>
        <v>44803</v>
      </c>
      <c r="B58" s="1">
        <f t="shared" si="8"/>
        <v>9422340</v>
      </c>
      <c r="C58" s="1">
        <f>'Data Input'!K91</f>
        <v>9557730</v>
      </c>
      <c r="D58" s="1">
        <f t="shared" si="9"/>
        <v>135390</v>
      </c>
      <c r="E58" s="1">
        <f t="shared" si="10"/>
        <v>7</v>
      </c>
      <c r="F58" s="1">
        <f t="shared" si="11"/>
        <v>19341.428571428572</v>
      </c>
    </row>
    <row r="59" spans="1:6" x14ac:dyDescent="0.35">
      <c r="A59" s="2">
        <f>'Data Input'!A92</f>
        <v>44810</v>
      </c>
      <c r="B59" s="1">
        <f t="shared" si="8"/>
        <v>9557730</v>
      </c>
      <c r="C59" s="1">
        <f>'Data Input'!K92</f>
        <v>9690580</v>
      </c>
      <c r="D59" s="1">
        <f t="shared" si="9"/>
        <v>132850</v>
      </c>
      <c r="E59" s="1">
        <f t="shared" si="10"/>
        <v>7</v>
      </c>
      <c r="F59" s="1">
        <f t="shared" si="11"/>
        <v>18978.571428571428</v>
      </c>
    </row>
    <row r="60" spans="1:6" x14ac:dyDescent="0.35">
      <c r="A60" s="2">
        <f>'Data Input'!A93</f>
        <v>44817</v>
      </c>
      <c r="B60" s="1">
        <f t="shared" si="8"/>
        <v>9690580</v>
      </c>
      <c r="C60" s="1">
        <f>'Data Input'!K93</f>
        <v>9818630</v>
      </c>
      <c r="D60" s="1">
        <f t="shared" si="9"/>
        <v>128050</v>
      </c>
      <c r="E60" s="1">
        <f t="shared" si="10"/>
        <v>7</v>
      </c>
      <c r="F60" s="1">
        <f t="shared" si="11"/>
        <v>18292.857142857141</v>
      </c>
    </row>
    <row r="61" spans="1:6" x14ac:dyDescent="0.35">
      <c r="A61" s="2" t="e">
        <f>'Data Input'!#REF!</f>
        <v>#REF!</v>
      </c>
      <c r="B61" s="1">
        <f t="shared" si="8"/>
        <v>9818630</v>
      </c>
      <c r="C61" s="1">
        <f>'Data Input'!E94</f>
        <v>919662</v>
      </c>
      <c r="D61" s="1">
        <f t="shared" si="9"/>
        <v>0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919662</v>
      </c>
      <c r="C62" s="1">
        <f>'Data Input'!K95</f>
        <v>9831610</v>
      </c>
      <c r="D62" s="1">
        <f t="shared" si="9"/>
        <v>8911948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9831610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>
        <f>'Data Input'!K97</f>
        <v>9938000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>
        <f t="shared" si="8"/>
        <v>9938000</v>
      </c>
      <c r="C65" s="1">
        <f>'Data Input'!N97</f>
        <v>1395068</v>
      </c>
      <c r="D65" s="1">
        <f t="shared" si="9"/>
        <v>0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1395068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Input'!K100</f>
        <v>469870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469870</v>
      </c>
      <c r="C68" s="1">
        <f>'Data Input'!K101</f>
        <v>591900</v>
      </c>
      <c r="D68" s="1">
        <f t="shared" si="9"/>
        <v>122030</v>
      </c>
      <c r="E68" s="1">
        <f t="shared" si="10"/>
        <v>7</v>
      </c>
      <c r="F68" s="1">
        <f t="shared" si="11"/>
        <v>17432.857142857141</v>
      </c>
    </row>
    <row r="69" spans="1:6" x14ac:dyDescent="0.35">
      <c r="A69" s="2">
        <f>'Data Input'!A102</f>
        <v>44880</v>
      </c>
      <c r="B69" s="1">
        <f t="shared" si="8"/>
        <v>591900</v>
      </c>
      <c r="C69" s="1">
        <f>'Data Input'!K102</f>
        <v>711960</v>
      </c>
      <c r="D69" s="1">
        <f t="shared" si="9"/>
        <v>120060</v>
      </c>
      <c r="E69" s="1">
        <f t="shared" si="10"/>
        <v>7</v>
      </c>
      <c r="F69" s="1">
        <f t="shared" si="11"/>
        <v>17151.428571428572</v>
      </c>
    </row>
    <row r="70" spans="1:6" x14ac:dyDescent="0.35">
      <c r="A70" s="2">
        <f>'Data Input'!A103</f>
        <v>44887</v>
      </c>
      <c r="B70" s="1">
        <f t="shared" si="8"/>
        <v>711960</v>
      </c>
      <c r="C70" s="1">
        <f>'Data Input'!K103</f>
        <v>830435</v>
      </c>
      <c r="D70" s="1">
        <f t="shared" si="9"/>
        <v>118475</v>
      </c>
      <c r="E70" s="1">
        <f t="shared" si="10"/>
        <v>7</v>
      </c>
      <c r="F70" s="1">
        <f t="shared" si="11"/>
        <v>16925</v>
      </c>
    </row>
    <row r="71" spans="1:6" x14ac:dyDescent="0.35">
      <c r="A71" s="2">
        <f>'Data Input'!A104</f>
        <v>44894</v>
      </c>
      <c r="B71" s="1">
        <f t="shared" si="8"/>
        <v>830435</v>
      </c>
      <c r="C71" s="1">
        <f>'Data Input'!K104</f>
        <v>947780</v>
      </c>
      <c r="D71" s="1">
        <f t="shared" si="9"/>
        <v>117345</v>
      </c>
      <c r="E71" s="1">
        <f t="shared" si="10"/>
        <v>7</v>
      </c>
      <c r="F71" s="1">
        <f t="shared" si="11"/>
        <v>16763.571428571428</v>
      </c>
    </row>
    <row r="72" spans="1:6" x14ac:dyDescent="0.35">
      <c r="A72" s="2">
        <f>'Data Input'!A105</f>
        <v>44901</v>
      </c>
      <c r="B72" s="1">
        <f t="shared" si="8"/>
        <v>947780</v>
      </c>
      <c r="C72" s="1">
        <f>'Data Input'!K105</f>
        <v>1060450</v>
      </c>
      <c r="D72" s="1">
        <f t="shared" si="9"/>
        <v>112670</v>
      </c>
      <c r="E72" s="1">
        <f t="shared" si="10"/>
        <v>7</v>
      </c>
      <c r="F72" s="1">
        <f t="shared" si="11"/>
        <v>16095.714285714286</v>
      </c>
    </row>
    <row r="73" spans="1:6" x14ac:dyDescent="0.35">
      <c r="A73" s="2">
        <f>'Data Input'!A106</f>
        <v>44908</v>
      </c>
      <c r="B73" s="1">
        <f t="shared" si="8"/>
        <v>1060450</v>
      </c>
      <c r="C73" s="1">
        <f>'Data Input'!K106</f>
        <v>1174770</v>
      </c>
      <c r="D73" s="1">
        <f t="shared" si="9"/>
        <v>114320</v>
      </c>
      <c r="E73" s="1">
        <f t="shared" si="10"/>
        <v>7</v>
      </c>
      <c r="F73" s="1">
        <f t="shared" si="11"/>
        <v>16331.428571428571</v>
      </c>
    </row>
    <row r="74" spans="1:6" x14ac:dyDescent="0.35">
      <c r="A74" s="2">
        <f>'Data Input'!A107</f>
        <v>44915</v>
      </c>
      <c r="B74" s="1">
        <f t="shared" si="8"/>
        <v>1174770</v>
      </c>
      <c r="C74" s="1">
        <f>'Data Input'!K107</f>
        <v>1176098</v>
      </c>
      <c r="D74" s="1">
        <f t="shared" si="9"/>
        <v>1328</v>
      </c>
      <c r="E74" s="1">
        <f t="shared" si="10"/>
        <v>7</v>
      </c>
      <c r="F74" s="1">
        <f t="shared" si="11"/>
        <v>189.71428571428572</v>
      </c>
    </row>
    <row r="75" spans="1:6" x14ac:dyDescent="0.35">
      <c r="A75" s="2">
        <f>'Data Input'!A108</f>
        <v>44922</v>
      </c>
      <c r="B75" s="1">
        <f t="shared" si="8"/>
        <v>1176098</v>
      </c>
      <c r="C75" s="1">
        <f>'Data Input'!K108</f>
        <v>1392940</v>
      </c>
      <c r="D75" s="1">
        <f t="shared" si="9"/>
        <v>216842</v>
      </c>
      <c r="E75" s="1">
        <f t="shared" si="10"/>
        <v>7</v>
      </c>
      <c r="F75" s="1">
        <f t="shared" si="11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Input'!L5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Input'!L6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Input'!L7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Input'!L8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Input'!L9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Input'!L10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Input'!L11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Input'!L12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Input'!L13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Input'!L14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Input'!L15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Input'!L16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Input'!L17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Input'!L18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Input'!L19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" si="4">C22</f>
        <v>7290840</v>
      </c>
      <c r="C23" s="1">
        <f>'Data Input'!L20</f>
        <v>7365360</v>
      </c>
      <c r="D23" s="1">
        <f t="shared" ref="D23" si="5">IF(C23-B23&gt;0,C23-B23,0)</f>
        <v>74520</v>
      </c>
      <c r="E23" s="1">
        <f t="shared" ref="E23" si="6">A23-A22</f>
        <v>7</v>
      </c>
      <c r="F23" s="1">
        <f t="shared" ref="F23" si="7"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8">C23</f>
        <v>7365360</v>
      </c>
      <c r="C24" s="1">
        <f>'Data Input'!L57</f>
        <v>8972240</v>
      </c>
      <c r="D24" s="1">
        <f t="shared" ref="D24:D75" si="9">IF(C24-B24&gt;0,C24-B24,0)</f>
        <v>1606880</v>
      </c>
      <c r="E24" s="1">
        <f t="shared" ref="E24:E75" si="10">A24-A23</f>
        <v>161</v>
      </c>
      <c r="F24" s="1">
        <f t="shared" ref="F24:F75" si="11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8972240</v>
      </c>
      <c r="C25" s="1">
        <f>'Data Input'!L58</f>
        <v>9042980</v>
      </c>
      <c r="D25" s="1">
        <f t="shared" si="9"/>
        <v>70740</v>
      </c>
      <c r="E25" s="1">
        <f t="shared" si="10"/>
        <v>7</v>
      </c>
      <c r="F25" s="1">
        <f t="shared" si="11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9042980</v>
      </c>
      <c r="C26" s="1">
        <f>'Data Input'!L59</f>
        <v>8630490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8630490</v>
      </c>
      <c r="C27" s="1">
        <f>'Data Input'!L60</f>
        <v>8768320</v>
      </c>
      <c r="D27" s="1">
        <f t="shared" si="9"/>
        <v>137830</v>
      </c>
      <c r="E27" s="1">
        <f t="shared" si="10"/>
        <v>14</v>
      </c>
      <c r="F27" s="1">
        <f t="shared" si="11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8768320</v>
      </c>
      <c r="C28" s="1">
        <f>'Data Input'!L61</f>
        <v>8826490</v>
      </c>
      <c r="D28" s="1">
        <f t="shared" si="9"/>
        <v>58170</v>
      </c>
      <c r="E28" s="1">
        <f t="shared" si="10"/>
        <v>8</v>
      </c>
      <c r="F28" s="1">
        <f t="shared" si="11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8826490</v>
      </c>
      <c r="C29" s="1">
        <f>'Data Input'!L62</f>
        <v>8904250</v>
      </c>
      <c r="D29" s="1">
        <f t="shared" si="9"/>
        <v>77760</v>
      </c>
      <c r="E29" s="1">
        <f t="shared" si="10"/>
        <v>6</v>
      </c>
      <c r="F29" s="1">
        <f t="shared" si="11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8904250</v>
      </c>
      <c r="C30" s="1">
        <f>'Data Input'!L63</f>
        <v>8972240</v>
      </c>
      <c r="D30" s="1">
        <f t="shared" si="9"/>
        <v>67990</v>
      </c>
      <c r="E30" s="1">
        <f t="shared" si="10"/>
        <v>7</v>
      </c>
      <c r="F30" s="1">
        <f t="shared" si="11"/>
        <v>9712.8571428571431</v>
      </c>
    </row>
    <row r="31" spans="1:26" x14ac:dyDescent="0.35">
      <c r="A31" s="2">
        <f>'Data Input'!A64</f>
        <v>44614</v>
      </c>
      <c r="B31" s="1">
        <f t="shared" si="8"/>
        <v>8972240</v>
      </c>
      <c r="C31" s="1">
        <f>'Data Input'!L64</f>
        <v>9042980</v>
      </c>
      <c r="D31" s="1">
        <f t="shared" si="9"/>
        <v>70740</v>
      </c>
      <c r="E31" s="1">
        <f t="shared" si="10"/>
        <v>7</v>
      </c>
      <c r="F31" s="1">
        <f t="shared" si="11"/>
        <v>10105.714285714286</v>
      </c>
    </row>
    <row r="32" spans="1:26" x14ac:dyDescent="0.35">
      <c r="A32" s="2">
        <f>'Data Input'!A65</f>
        <v>44621</v>
      </c>
      <c r="B32" s="1">
        <f t="shared" si="8"/>
        <v>9042980</v>
      </c>
      <c r="C32" s="1">
        <f>'Data Input'!L65</f>
        <v>9062850</v>
      </c>
      <c r="D32" s="1">
        <f t="shared" si="9"/>
        <v>19870</v>
      </c>
      <c r="E32" s="1">
        <f t="shared" si="10"/>
        <v>7</v>
      </c>
      <c r="F32" s="1">
        <f t="shared" si="11"/>
        <v>2838.5714285714284</v>
      </c>
    </row>
    <row r="33" spans="1:6" x14ac:dyDescent="0.35">
      <c r="A33" s="2">
        <f>'Data Input'!A66</f>
        <v>44628</v>
      </c>
      <c r="B33" s="1">
        <f t="shared" si="8"/>
        <v>9062850</v>
      </c>
      <c r="C33" s="1">
        <f>'Data Input'!L66</f>
        <v>9021740</v>
      </c>
      <c r="D33" s="1">
        <f t="shared" si="9"/>
        <v>0</v>
      </c>
      <c r="E33" s="1">
        <f t="shared" si="10"/>
        <v>7</v>
      </c>
      <c r="F33" s="1">
        <f t="shared" si="11"/>
        <v>0</v>
      </c>
    </row>
    <row r="34" spans="1:6" x14ac:dyDescent="0.35">
      <c r="A34" s="2">
        <f>'Data Input'!A67</f>
        <v>44635</v>
      </c>
      <c r="B34" s="1">
        <f t="shared" si="8"/>
        <v>9021740</v>
      </c>
      <c r="C34" s="1">
        <f>'Data Input'!L67</f>
        <v>9021740</v>
      </c>
      <c r="D34" s="1">
        <f t="shared" si="9"/>
        <v>0</v>
      </c>
      <c r="E34" s="1">
        <f t="shared" si="10"/>
        <v>7</v>
      </c>
      <c r="F34" s="1">
        <f t="shared" si="11"/>
        <v>0</v>
      </c>
    </row>
    <row r="35" spans="1:6" x14ac:dyDescent="0.35">
      <c r="A35" s="2">
        <f>'Data Input'!A68</f>
        <v>44642</v>
      </c>
      <c r="B35" s="1">
        <f t="shared" si="8"/>
        <v>9021740</v>
      </c>
      <c r="C35" s="1">
        <f>'Data Input'!L68</f>
        <v>9021740</v>
      </c>
      <c r="D35" s="1">
        <f t="shared" si="9"/>
        <v>0</v>
      </c>
      <c r="E35" s="1">
        <f t="shared" si="10"/>
        <v>7</v>
      </c>
      <c r="F35" s="1">
        <f t="shared" si="11"/>
        <v>0</v>
      </c>
    </row>
    <row r="36" spans="1:6" x14ac:dyDescent="0.35">
      <c r="A36" s="2">
        <f>'Data Input'!A69</f>
        <v>44649</v>
      </c>
      <c r="B36" s="1">
        <f t="shared" si="8"/>
        <v>9021740</v>
      </c>
      <c r="C36" s="1">
        <f>'Data Input'!L69</f>
        <v>83603</v>
      </c>
      <c r="D36" s="1">
        <f t="shared" si="9"/>
        <v>0</v>
      </c>
      <c r="E36" s="1">
        <f t="shared" si="10"/>
        <v>7</v>
      </c>
      <c r="F36" s="1">
        <f t="shared" si="11"/>
        <v>0</v>
      </c>
    </row>
    <row r="37" spans="1:6" x14ac:dyDescent="0.35">
      <c r="A37" s="2">
        <f>'Data Input'!A70</f>
        <v>44656</v>
      </c>
      <c r="B37" s="1">
        <f t="shared" si="8"/>
        <v>83603</v>
      </c>
      <c r="C37" s="1">
        <f>'Data Input'!L70</f>
        <v>103820</v>
      </c>
      <c r="D37" s="1">
        <f t="shared" si="9"/>
        <v>20217</v>
      </c>
      <c r="E37" s="1">
        <f t="shared" si="10"/>
        <v>7</v>
      </c>
      <c r="F37" s="1">
        <f t="shared" si="11"/>
        <v>2888.1428571428573</v>
      </c>
    </row>
    <row r="38" spans="1:6" x14ac:dyDescent="0.35">
      <c r="A38" s="2">
        <f>'Data Input'!A71</f>
        <v>44663</v>
      </c>
      <c r="B38" s="1">
        <f t="shared" si="8"/>
        <v>103820</v>
      </c>
      <c r="C38" s="1">
        <f>'Data Input'!L71</f>
        <v>168111</v>
      </c>
      <c r="D38" s="1">
        <f t="shared" si="9"/>
        <v>64291</v>
      </c>
      <c r="E38" s="1">
        <f t="shared" si="10"/>
        <v>7</v>
      </c>
      <c r="F38" s="1">
        <f t="shared" si="11"/>
        <v>9184.4285714285706</v>
      </c>
    </row>
    <row r="39" spans="1:6" x14ac:dyDescent="0.35">
      <c r="A39" s="2">
        <f>'Data Input'!A72</f>
        <v>44670</v>
      </c>
      <c r="B39" s="1">
        <f t="shared" si="8"/>
        <v>168111</v>
      </c>
      <c r="C39" s="1">
        <f>'Data Input'!L72</f>
        <v>266567</v>
      </c>
      <c r="D39" s="1">
        <f t="shared" si="9"/>
        <v>98456</v>
      </c>
      <c r="E39" s="1">
        <f t="shared" si="10"/>
        <v>7</v>
      </c>
      <c r="F39" s="1">
        <f t="shared" si="11"/>
        <v>14065.142857142857</v>
      </c>
    </row>
    <row r="40" spans="1:6" x14ac:dyDescent="0.35">
      <c r="A40" s="2">
        <f>'Data Input'!A73</f>
        <v>44677</v>
      </c>
      <c r="B40" s="1">
        <f t="shared" si="8"/>
        <v>266567</v>
      </c>
      <c r="C40" s="1">
        <f>'Data Input'!L73</f>
        <v>364666</v>
      </c>
      <c r="D40" s="1">
        <f t="shared" si="9"/>
        <v>98099</v>
      </c>
      <c r="E40" s="1">
        <f t="shared" si="10"/>
        <v>7</v>
      </c>
      <c r="F40" s="1">
        <f t="shared" si="11"/>
        <v>14014.142857142857</v>
      </c>
    </row>
    <row r="41" spans="1:6" x14ac:dyDescent="0.35">
      <c r="A41" s="2">
        <f>'Data Input'!A74</f>
        <v>44684</v>
      </c>
      <c r="B41" s="1">
        <f t="shared" si="8"/>
        <v>364666</v>
      </c>
      <c r="C41" s="1">
        <f>'Data Input'!L74</f>
        <v>464111</v>
      </c>
      <c r="D41" s="1">
        <f t="shared" si="9"/>
        <v>99445</v>
      </c>
      <c r="E41" s="1">
        <f t="shared" si="10"/>
        <v>7</v>
      </c>
      <c r="F41" s="1">
        <f t="shared" si="11"/>
        <v>14206.428571428571</v>
      </c>
    </row>
    <row r="42" spans="1:6" x14ac:dyDescent="0.35">
      <c r="A42" s="2">
        <f>'Data Input'!A75</f>
        <v>44691</v>
      </c>
      <c r="B42" s="1">
        <f t="shared" si="8"/>
        <v>464111</v>
      </c>
      <c r="C42" s="1">
        <f>'Data Input'!L75</f>
        <v>560000</v>
      </c>
      <c r="D42" s="1">
        <f t="shared" si="9"/>
        <v>95889</v>
      </c>
      <c r="E42" s="1">
        <f t="shared" si="10"/>
        <v>7</v>
      </c>
      <c r="F42" s="1">
        <f t="shared" si="11"/>
        <v>13698.428571428571</v>
      </c>
    </row>
    <row r="43" spans="1:6" x14ac:dyDescent="0.35">
      <c r="A43" s="2">
        <f>'Data Input'!A76</f>
        <v>44698</v>
      </c>
      <c r="B43" s="1">
        <f t="shared" si="8"/>
        <v>560000</v>
      </c>
      <c r="C43" s="1">
        <f>'Data Input'!L76</f>
        <v>655727</v>
      </c>
      <c r="D43" s="1">
        <f t="shared" si="9"/>
        <v>95727</v>
      </c>
      <c r="E43" s="1">
        <f t="shared" si="10"/>
        <v>7</v>
      </c>
      <c r="F43" s="1">
        <f t="shared" si="11"/>
        <v>13675.285714285714</v>
      </c>
    </row>
    <row r="44" spans="1:6" x14ac:dyDescent="0.35">
      <c r="A44" s="2">
        <f>'Data Input'!A77</f>
        <v>44705</v>
      </c>
      <c r="B44" s="1">
        <f t="shared" si="8"/>
        <v>655727</v>
      </c>
      <c r="C44" s="1">
        <f>'Data Input'!L77</f>
        <v>750997</v>
      </c>
      <c r="D44" s="1">
        <f t="shared" si="9"/>
        <v>95270</v>
      </c>
      <c r="E44" s="1">
        <f t="shared" si="10"/>
        <v>7</v>
      </c>
      <c r="F44" s="1">
        <f t="shared" si="11"/>
        <v>13610</v>
      </c>
    </row>
    <row r="45" spans="1:6" x14ac:dyDescent="0.35">
      <c r="A45" s="2">
        <f>'Data Input'!A78</f>
        <v>44712</v>
      </c>
      <c r="B45" s="1">
        <f t="shared" si="8"/>
        <v>750997</v>
      </c>
      <c r="C45" s="1">
        <f>'Data Input'!L78</f>
        <v>846125</v>
      </c>
      <c r="D45" s="1">
        <f t="shared" si="9"/>
        <v>95128</v>
      </c>
      <c r="E45" s="1">
        <f t="shared" si="10"/>
        <v>7</v>
      </c>
      <c r="F45" s="1">
        <f t="shared" si="11"/>
        <v>13589.714285714286</v>
      </c>
    </row>
    <row r="46" spans="1:6" x14ac:dyDescent="0.35">
      <c r="A46" s="2">
        <f>'Data Input'!A79</f>
        <v>44719</v>
      </c>
      <c r="B46" s="1">
        <f t="shared" si="8"/>
        <v>846125</v>
      </c>
      <c r="C46" s="1">
        <f>'Data Input'!L79</f>
        <v>938610</v>
      </c>
      <c r="D46" s="1">
        <f t="shared" si="9"/>
        <v>92485</v>
      </c>
      <c r="E46" s="1">
        <f t="shared" si="10"/>
        <v>7</v>
      </c>
      <c r="F46" s="1">
        <f t="shared" si="11"/>
        <v>13212.142857142857</v>
      </c>
    </row>
    <row r="47" spans="1:6" x14ac:dyDescent="0.35">
      <c r="A47" s="2">
        <f>'Data Input'!A80</f>
        <v>44726</v>
      </c>
      <c r="B47" s="1">
        <f t="shared" si="8"/>
        <v>938610</v>
      </c>
      <c r="C47" s="1">
        <f>'Data Input'!L80</f>
        <v>1035001</v>
      </c>
      <c r="D47" s="1">
        <f t="shared" si="9"/>
        <v>96391</v>
      </c>
      <c r="E47" s="1">
        <f t="shared" si="10"/>
        <v>7</v>
      </c>
      <c r="F47" s="1">
        <f t="shared" si="11"/>
        <v>13770.142857142857</v>
      </c>
    </row>
    <row r="48" spans="1:6" x14ac:dyDescent="0.35">
      <c r="A48" s="2">
        <f>'Data Input'!A81</f>
        <v>44733</v>
      </c>
      <c r="B48" s="1">
        <f t="shared" si="8"/>
        <v>1035001</v>
      </c>
      <c r="C48" s="1">
        <f>'Data Input'!L81</f>
        <v>1128615</v>
      </c>
      <c r="D48" s="1">
        <f t="shared" si="9"/>
        <v>93614</v>
      </c>
      <c r="E48" s="1">
        <f t="shared" si="10"/>
        <v>7</v>
      </c>
      <c r="F48" s="1">
        <f t="shared" si="11"/>
        <v>13373.428571428571</v>
      </c>
    </row>
    <row r="49" spans="1:6" x14ac:dyDescent="0.35">
      <c r="A49" s="2">
        <f>'Data Input'!A82</f>
        <v>44740</v>
      </c>
      <c r="B49" s="1">
        <f t="shared" si="8"/>
        <v>1128615</v>
      </c>
      <c r="C49" s="1">
        <f>'Data Input'!L82</f>
        <v>1222575</v>
      </c>
      <c r="D49" s="1">
        <f t="shared" si="9"/>
        <v>93960</v>
      </c>
      <c r="E49" s="1">
        <f t="shared" si="10"/>
        <v>7</v>
      </c>
      <c r="F49" s="1">
        <f t="shared" si="11"/>
        <v>13422.857142857143</v>
      </c>
    </row>
    <row r="50" spans="1:6" x14ac:dyDescent="0.35">
      <c r="A50" s="2">
        <f>'Data Input'!A83</f>
        <v>44747</v>
      </c>
      <c r="B50" s="1">
        <f t="shared" si="8"/>
        <v>1222575</v>
      </c>
      <c r="C50" s="1">
        <f>'Data Input'!L83</f>
        <v>1318846</v>
      </c>
      <c r="D50" s="1">
        <f t="shared" si="9"/>
        <v>96271</v>
      </c>
      <c r="E50" s="1">
        <f t="shared" si="10"/>
        <v>7</v>
      </c>
      <c r="F50" s="1">
        <f t="shared" si="11"/>
        <v>13753</v>
      </c>
    </row>
    <row r="51" spans="1:6" x14ac:dyDescent="0.35">
      <c r="A51" s="2">
        <f>'Data Input'!A84</f>
        <v>44754</v>
      </c>
      <c r="B51" s="1">
        <f t="shared" si="8"/>
        <v>1318846</v>
      </c>
      <c r="C51" s="1">
        <f>'Data Input'!L84</f>
        <v>1411212</v>
      </c>
      <c r="D51" s="1">
        <f t="shared" si="9"/>
        <v>92366</v>
      </c>
      <c r="E51" s="1">
        <f t="shared" si="10"/>
        <v>7</v>
      </c>
      <c r="F51" s="1">
        <f t="shared" si="11"/>
        <v>13195.142857142857</v>
      </c>
    </row>
    <row r="52" spans="1:6" x14ac:dyDescent="0.35">
      <c r="A52" s="2">
        <f>'Data Input'!A85</f>
        <v>44761</v>
      </c>
      <c r="B52" s="1">
        <f t="shared" si="8"/>
        <v>1411212</v>
      </c>
      <c r="C52" s="1">
        <f>'Data Input'!L85</f>
        <v>1502869</v>
      </c>
      <c r="D52" s="1">
        <f t="shared" si="9"/>
        <v>91657</v>
      </c>
      <c r="E52" s="1">
        <f t="shared" si="10"/>
        <v>7</v>
      </c>
      <c r="F52" s="1">
        <f t="shared" si="11"/>
        <v>13093.857142857143</v>
      </c>
    </row>
    <row r="53" spans="1:6" x14ac:dyDescent="0.35">
      <c r="A53" s="2">
        <f>'Data Input'!A86</f>
        <v>44768</v>
      </c>
      <c r="B53" s="1">
        <f t="shared" si="8"/>
        <v>1502869</v>
      </c>
      <c r="C53" s="1">
        <f>'Data Input'!L86</f>
        <v>1593698</v>
      </c>
      <c r="D53" s="1">
        <f t="shared" si="9"/>
        <v>90829</v>
      </c>
      <c r="E53" s="1">
        <f t="shared" si="10"/>
        <v>7</v>
      </c>
      <c r="F53" s="1">
        <f t="shared" si="11"/>
        <v>12975.571428571429</v>
      </c>
    </row>
    <row r="54" spans="1:6" x14ac:dyDescent="0.35">
      <c r="A54" s="2">
        <f>'Data Input'!A87</f>
        <v>44775</v>
      </c>
      <c r="B54" s="1">
        <f t="shared" si="8"/>
        <v>1593698</v>
      </c>
      <c r="C54" s="1">
        <f>'Data Input'!L87</f>
        <v>1688111</v>
      </c>
      <c r="D54" s="1">
        <f t="shared" si="9"/>
        <v>94413</v>
      </c>
      <c r="E54" s="1">
        <f t="shared" si="10"/>
        <v>7</v>
      </c>
      <c r="F54" s="1">
        <f t="shared" si="11"/>
        <v>13487.571428571429</v>
      </c>
    </row>
    <row r="55" spans="1:6" x14ac:dyDescent="0.35">
      <c r="A55" s="2">
        <f>'Data Input'!A88</f>
        <v>44782</v>
      </c>
      <c r="B55" s="1">
        <f t="shared" si="8"/>
        <v>1688111</v>
      </c>
      <c r="C55" s="1">
        <f>'Data Input'!L88</f>
        <v>1782181</v>
      </c>
      <c r="D55" s="1">
        <f t="shared" si="9"/>
        <v>94070</v>
      </c>
      <c r="E55" s="1">
        <f t="shared" si="10"/>
        <v>7</v>
      </c>
      <c r="F55" s="1">
        <f t="shared" si="11"/>
        <v>13438.571428571429</v>
      </c>
    </row>
    <row r="56" spans="1:6" x14ac:dyDescent="0.35">
      <c r="A56" s="2">
        <f>'Data Input'!A89</f>
        <v>44789</v>
      </c>
      <c r="B56" s="1">
        <f t="shared" si="8"/>
        <v>1782181</v>
      </c>
      <c r="C56" s="1">
        <f>'Data Input'!L89</f>
        <v>1876615</v>
      </c>
      <c r="D56" s="1">
        <f t="shared" si="9"/>
        <v>94434</v>
      </c>
      <c r="E56" s="1">
        <f t="shared" si="10"/>
        <v>7</v>
      </c>
      <c r="F56" s="1">
        <f t="shared" si="11"/>
        <v>13490.571428571429</v>
      </c>
    </row>
    <row r="57" spans="1:6" x14ac:dyDescent="0.35">
      <c r="A57" s="2">
        <f>'Data Input'!A90</f>
        <v>44796</v>
      </c>
      <c r="B57" s="1">
        <f t="shared" si="8"/>
        <v>1876615</v>
      </c>
      <c r="C57" s="1">
        <f>'Data Input'!L90</f>
        <v>1970670</v>
      </c>
      <c r="D57" s="1">
        <f t="shared" si="9"/>
        <v>94055</v>
      </c>
      <c r="E57" s="1">
        <f t="shared" si="10"/>
        <v>7</v>
      </c>
      <c r="F57" s="1">
        <f t="shared" si="11"/>
        <v>13436.428571428571</v>
      </c>
    </row>
    <row r="58" spans="1:6" x14ac:dyDescent="0.35">
      <c r="A58" s="2">
        <f>'Data Input'!A91</f>
        <v>44803</v>
      </c>
      <c r="B58" s="1">
        <f t="shared" si="8"/>
        <v>1970670</v>
      </c>
      <c r="C58" s="1">
        <f>'Data Input'!L91</f>
        <v>2064741</v>
      </c>
      <c r="D58" s="1">
        <f t="shared" si="9"/>
        <v>94071</v>
      </c>
      <c r="E58" s="1">
        <f t="shared" si="10"/>
        <v>7</v>
      </c>
      <c r="F58" s="1">
        <f t="shared" si="11"/>
        <v>13438.714285714286</v>
      </c>
    </row>
    <row r="59" spans="1:6" x14ac:dyDescent="0.35">
      <c r="A59" s="2">
        <f>'Data Input'!A92</f>
        <v>44810</v>
      </c>
      <c r="B59" s="1">
        <f t="shared" si="8"/>
        <v>2064741</v>
      </c>
      <c r="C59" s="1">
        <f>'Data Input'!L92</f>
        <v>2156964</v>
      </c>
      <c r="D59" s="1">
        <f t="shared" si="9"/>
        <v>92223</v>
      </c>
      <c r="E59" s="1">
        <f t="shared" si="10"/>
        <v>7</v>
      </c>
      <c r="F59" s="1">
        <f t="shared" si="11"/>
        <v>13174.714285714286</v>
      </c>
    </row>
    <row r="60" spans="1:6" x14ac:dyDescent="0.35">
      <c r="A60" s="2">
        <f>'Data Input'!A93</f>
        <v>44817</v>
      </c>
      <c r="B60" s="1">
        <f t="shared" si="8"/>
        <v>2156964</v>
      </c>
      <c r="C60" s="1">
        <f>'Data Input'!L93</f>
        <v>2240163</v>
      </c>
      <c r="D60" s="1">
        <f t="shared" si="9"/>
        <v>83199</v>
      </c>
      <c r="E60" s="1">
        <f t="shared" si="10"/>
        <v>7</v>
      </c>
      <c r="F60" s="1">
        <f t="shared" si="11"/>
        <v>11885.571428571429</v>
      </c>
    </row>
    <row r="61" spans="1:6" x14ac:dyDescent="0.35">
      <c r="A61" s="2" t="e">
        <f>'Data Input'!#REF!</f>
        <v>#REF!</v>
      </c>
      <c r="B61" s="1">
        <f t="shared" si="8"/>
        <v>2240163</v>
      </c>
      <c r="C61" s="1">
        <f>'Data Input'!H94</f>
        <v>3741930</v>
      </c>
      <c r="D61" s="1">
        <f t="shared" si="9"/>
        <v>1501767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3741930</v>
      </c>
      <c r="C62" s="1">
        <f>'Data Input'!L95</f>
        <v>2435844</v>
      </c>
      <c r="D62" s="1">
        <f t="shared" si="9"/>
        <v>0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2435844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Input'!O97</f>
        <v>3646632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3646632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Input'!L100</f>
        <v>2654247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2654247</v>
      </c>
      <c r="C68" s="1">
        <f>'Data Input'!L101</f>
        <v>2694517</v>
      </c>
      <c r="D68" s="1">
        <f t="shared" si="9"/>
        <v>40270</v>
      </c>
      <c r="E68" s="1">
        <f t="shared" si="10"/>
        <v>7</v>
      </c>
      <c r="F68" s="1">
        <f t="shared" si="11"/>
        <v>5752.8571428571431</v>
      </c>
    </row>
    <row r="69" spans="1:6" x14ac:dyDescent="0.35">
      <c r="A69" s="2">
        <f>'Data Input'!A102</f>
        <v>44880</v>
      </c>
      <c r="B69" s="1">
        <f t="shared" si="8"/>
        <v>2694517</v>
      </c>
      <c r="C69" s="1">
        <f>'Data Input'!L102</f>
        <v>2694517</v>
      </c>
      <c r="D69" s="1">
        <f t="shared" si="9"/>
        <v>0</v>
      </c>
      <c r="E69" s="1">
        <f t="shared" si="10"/>
        <v>7</v>
      </c>
      <c r="F69" s="1">
        <f t="shared" si="11"/>
        <v>0</v>
      </c>
    </row>
    <row r="70" spans="1:6" x14ac:dyDescent="0.35">
      <c r="A70" s="2">
        <f>'Data Input'!A103</f>
        <v>44887</v>
      </c>
      <c r="B70" s="1">
        <f t="shared" si="8"/>
        <v>2694517</v>
      </c>
      <c r="C70" s="1">
        <f>'Data Input'!L103</f>
        <v>2749595</v>
      </c>
      <c r="D70" s="1">
        <f t="shared" si="9"/>
        <v>55078</v>
      </c>
      <c r="E70" s="1">
        <f t="shared" si="10"/>
        <v>7</v>
      </c>
      <c r="F70" s="1">
        <f t="shared" si="11"/>
        <v>7868.2857142857147</v>
      </c>
    </row>
    <row r="71" spans="1:6" x14ac:dyDescent="0.35">
      <c r="A71" s="2">
        <f>'Data Input'!A104</f>
        <v>44894</v>
      </c>
      <c r="B71" s="1">
        <f t="shared" si="8"/>
        <v>2749595</v>
      </c>
      <c r="C71" s="1">
        <f>'Data Input'!L104</f>
        <v>2844718</v>
      </c>
      <c r="D71" s="1">
        <f t="shared" si="9"/>
        <v>95123</v>
      </c>
      <c r="E71" s="1">
        <f t="shared" si="10"/>
        <v>7</v>
      </c>
      <c r="F71" s="1">
        <f t="shared" si="11"/>
        <v>13589</v>
      </c>
    </row>
    <row r="72" spans="1:6" x14ac:dyDescent="0.35">
      <c r="A72" s="2">
        <f>'Data Input'!A105</f>
        <v>44901</v>
      </c>
      <c r="B72" s="1">
        <f t="shared" si="8"/>
        <v>2844718</v>
      </c>
      <c r="C72" s="1">
        <f>'Data Input'!L105</f>
        <v>2934818</v>
      </c>
      <c r="D72" s="1">
        <f t="shared" si="9"/>
        <v>90100</v>
      </c>
      <c r="E72" s="1">
        <f t="shared" si="10"/>
        <v>7</v>
      </c>
      <c r="F72" s="1">
        <f t="shared" si="11"/>
        <v>12871.428571428571</v>
      </c>
    </row>
    <row r="73" spans="1:6" x14ac:dyDescent="0.35">
      <c r="A73" s="2">
        <f>'Data Input'!A106</f>
        <v>44908</v>
      </c>
      <c r="B73" s="1">
        <f t="shared" si="8"/>
        <v>2934818</v>
      </c>
      <c r="C73" s="1">
        <f>'Data Input'!L106</f>
        <v>3026595</v>
      </c>
      <c r="D73" s="1">
        <f t="shared" si="9"/>
        <v>91777</v>
      </c>
      <c r="E73" s="1">
        <f t="shared" si="10"/>
        <v>7</v>
      </c>
      <c r="F73" s="1">
        <f t="shared" si="11"/>
        <v>13111</v>
      </c>
    </row>
    <row r="74" spans="1:6" x14ac:dyDescent="0.35">
      <c r="A74" s="2">
        <f>'Data Input'!A107</f>
        <v>44915</v>
      </c>
      <c r="B74" s="1">
        <f t="shared" si="8"/>
        <v>3026595</v>
      </c>
      <c r="C74" s="1">
        <f>'Data Input'!L107</f>
        <v>3118730</v>
      </c>
      <c r="D74" s="1">
        <f t="shared" si="9"/>
        <v>92135</v>
      </c>
      <c r="E74" s="1">
        <f t="shared" si="10"/>
        <v>7</v>
      </c>
      <c r="F74" s="1">
        <f t="shared" si="11"/>
        <v>13162.142857142857</v>
      </c>
    </row>
    <row r="75" spans="1:6" x14ac:dyDescent="0.35">
      <c r="A75" s="2">
        <f>'Data Input'!A108</f>
        <v>44922</v>
      </c>
      <c r="B75" s="1">
        <f t="shared" si="8"/>
        <v>3118730</v>
      </c>
      <c r="C75" s="1">
        <f>'Data Input'!L108</f>
        <v>3208780</v>
      </c>
      <c r="D75" s="1">
        <f t="shared" si="9"/>
        <v>90050</v>
      </c>
      <c r="E75" s="1">
        <f t="shared" si="10"/>
        <v>7</v>
      </c>
      <c r="F75" s="1">
        <f t="shared" si="11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Input'!M5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Input'!M6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Input'!M7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Input'!M8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Input'!M9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Input'!M10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Input'!M11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Input'!M12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Input'!M13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Input'!M14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Input'!M15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Input'!M16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Input'!M17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Input'!M18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Input'!M19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 t="shared" ref="B23" si="4">C22</f>
        <v>6535850</v>
      </c>
      <c r="C23" s="1">
        <f>'Data Input'!M20</f>
        <v>6555960</v>
      </c>
      <c r="D23" s="1">
        <f t="shared" ref="D23" si="5">IF(C23-B23&gt;0,C23-B23,0)</f>
        <v>20110</v>
      </c>
      <c r="E23" s="1">
        <f t="shared" ref="E23" si="6">A23-A22</f>
        <v>7</v>
      </c>
      <c r="F23" s="1">
        <f t="shared" ref="F23" si="7"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8">C23</f>
        <v>6555960</v>
      </c>
      <c r="C24" s="1">
        <f>'Data Input'!M57</f>
        <v>1302214</v>
      </c>
      <c r="D24" s="1">
        <f t="shared" ref="D24:D75" si="9">IF(C24-B24&gt;0,C24-B24,0)</f>
        <v>0</v>
      </c>
      <c r="E24" s="1">
        <f t="shared" ref="E24:E75" si="10">A24-A23</f>
        <v>161</v>
      </c>
      <c r="F24" s="1">
        <f t="shared" ref="F24:F75" si="11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1302214</v>
      </c>
      <c r="C25" s="1">
        <f>'Data Input'!M58</f>
        <v>1302214</v>
      </c>
      <c r="D25" s="1">
        <f t="shared" si="9"/>
        <v>0</v>
      </c>
      <c r="E25" s="1">
        <f t="shared" si="10"/>
        <v>7</v>
      </c>
      <c r="F25" s="1">
        <f t="shared" si="1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1302214</v>
      </c>
      <c r="C26" s="1">
        <f>'Data Input'!M59</f>
        <v>1072094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1072094</v>
      </c>
      <c r="C27" s="1">
        <f>'Data Input'!M60</f>
        <v>1097100</v>
      </c>
      <c r="D27" s="1">
        <f t="shared" si="9"/>
        <v>25006</v>
      </c>
      <c r="E27" s="1">
        <f t="shared" si="10"/>
        <v>14</v>
      </c>
      <c r="F27" s="1">
        <f t="shared" si="11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1097100</v>
      </c>
      <c r="C28" s="1">
        <f>'Data Input'!M61</f>
        <v>1116336</v>
      </c>
      <c r="D28" s="1">
        <f t="shared" si="9"/>
        <v>19236</v>
      </c>
      <c r="E28" s="1">
        <f t="shared" si="10"/>
        <v>8</v>
      </c>
      <c r="F28" s="1">
        <f t="shared" si="11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1116336</v>
      </c>
      <c r="C29" s="1">
        <f>'Data Input'!M62</f>
        <v>1209170</v>
      </c>
      <c r="D29" s="1">
        <f t="shared" si="9"/>
        <v>92834</v>
      </c>
      <c r="E29" s="1">
        <f t="shared" si="10"/>
        <v>6</v>
      </c>
      <c r="F29" s="1">
        <f t="shared" si="11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1209170</v>
      </c>
      <c r="C30" s="1">
        <f>'Data Input'!M63</f>
        <v>1302214</v>
      </c>
      <c r="D30" s="1">
        <f t="shared" si="9"/>
        <v>93044</v>
      </c>
      <c r="E30" s="1">
        <f t="shared" si="10"/>
        <v>7</v>
      </c>
      <c r="F30" s="1">
        <f t="shared" si="11"/>
        <v>13292</v>
      </c>
    </row>
    <row r="31" spans="1:26" x14ac:dyDescent="0.35">
      <c r="A31" s="2">
        <f>'Data Input'!A64</f>
        <v>44614</v>
      </c>
      <c r="B31" s="1">
        <f t="shared" si="8"/>
        <v>1302214</v>
      </c>
      <c r="C31" s="1">
        <f>'Data Input'!M64</f>
        <v>1302214</v>
      </c>
      <c r="D31" s="1">
        <f t="shared" si="9"/>
        <v>0</v>
      </c>
      <c r="E31" s="1">
        <f t="shared" si="10"/>
        <v>7</v>
      </c>
      <c r="F31" s="1">
        <f t="shared" si="11"/>
        <v>0</v>
      </c>
    </row>
    <row r="32" spans="1:26" x14ac:dyDescent="0.35">
      <c r="A32" s="2">
        <f>'Data Input'!A65</f>
        <v>44621</v>
      </c>
      <c r="B32" s="1">
        <f t="shared" si="8"/>
        <v>1302214</v>
      </c>
      <c r="C32" s="1">
        <f>'Data Input'!M65</f>
        <v>1374800</v>
      </c>
      <c r="D32" s="1">
        <f t="shared" si="9"/>
        <v>72586</v>
      </c>
      <c r="E32" s="1">
        <f t="shared" si="10"/>
        <v>7</v>
      </c>
      <c r="F32" s="1">
        <f t="shared" si="11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8"/>
        <v>1374800</v>
      </c>
      <c r="C33" s="1">
        <f>'Data Input'!M66</f>
        <v>1524178</v>
      </c>
      <c r="D33" s="1">
        <f t="shared" si="9"/>
        <v>149378</v>
      </c>
      <c r="E33" s="1">
        <f t="shared" si="10"/>
        <v>7</v>
      </c>
      <c r="F33" s="1">
        <f t="shared" si="11"/>
        <v>21339.714285714286</v>
      </c>
    </row>
    <row r="34" spans="1:6" x14ac:dyDescent="0.35">
      <c r="A34" s="2">
        <f>'Data Input'!A67</f>
        <v>44635</v>
      </c>
      <c r="B34" s="1">
        <f t="shared" si="8"/>
        <v>1524178</v>
      </c>
      <c r="C34" s="1">
        <f>'Data Input'!M67</f>
        <v>1590448</v>
      </c>
      <c r="D34" s="1">
        <f t="shared" si="9"/>
        <v>66270</v>
      </c>
      <c r="E34" s="1">
        <f t="shared" si="10"/>
        <v>7</v>
      </c>
      <c r="F34" s="1">
        <f t="shared" si="11"/>
        <v>9467.1428571428569</v>
      </c>
    </row>
    <row r="35" spans="1:6" x14ac:dyDescent="0.35">
      <c r="A35" s="2">
        <f>'Data Input'!A68</f>
        <v>44642</v>
      </c>
      <c r="B35" s="1">
        <f t="shared" si="8"/>
        <v>1590448</v>
      </c>
      <c r="C35" s="1">
        <f>'Data Input'!M68</f>
        <v>1692722</v>
      </c>
      <c r="D35" s="1">
        <f t="shared" si="9"/>
        <v>102274</v>
      </c>
      <c r="E35" s="1">
        <f t="shared" si="10"/>
        <v>7</v>
      </c>
      <c r="F35" s="1">
        <f t="shared" si="11"/>
        <v>14610.571428571429</v>
      </c>
    </row>
    <row r="36" spans="1:6" x14ac:dyDescent="0.35">
      <c r="A36" s="2">
        <f>'Data Input'!A69</f>
        <v>44649</v>
      </c>
      <c r="B36" s="1">
        <f t="shared" si="8"/>
        <v>1692722</v>
      </c>
      <c r="C36" s="1">
        <f>'Data Input'!M69</f>
        <v>1747245</v>
      </c>
      <c r="D36" s="1">
        <f t="shared" si="9"/>
        <v>54523</v>
      </c>
      <c r="E36" s="1">
        <f t="shared" si="10"/>
        <v>7</v>
      </c>
      <c r="F36" s="1">
        <f t="shared" si="11"/>
        <v>7789</v>
      </c>
    </row>
    <row r="37" spans="1:6" x14ac:dyDescent="0.35">
      <c r="A37" s="2">
        <f>'Data Input'!A70</f>
        <v>44656</v>
      </c>
      <c r="B37" s="1">
        <f t="shared" si="8"/>
        <v>1747245</v>
      </c>
      <c r="C37" s="1">
        <f>'Data Input'!M70</f>
        <v>1825182</v>
      </c>
      <c r="D37" s="1">
        <f t="shared" si="9"/>
        <v>77937</v>
      </c>
      <c r="E37" s="1">
        <f t="shared" si="10"/>
        <v>7</v>
      </c>
      <c r="F37" s="1">
        <f t="shared" si="11"/>
        <v>11133.857142857143</v>
      </c>
    </row>
    <row r="38" spans="1:6" x14ac:dyDescent="0.35">
      <c r="A38" s="2">
        <f>'Data Input'!A71</f>
        <v>44663</v>
      </c>
      <c r="B38" s="1">
        <f t="shared" si="8"/>
        <v>1825182</v>
      </c>
      <c r="C38" s="1">
        <f>'Data Input'!M71</f>
        <v>1906801</v>
      </c>
      <c r="D38" s="1">
        <f t="shared" si="9"/>
        <v>81619</v>
      </c>
      <c r="E38" s="1">
        <f t="shared" si="10"/>
        <v>7</v>
      </c>
      <c r="F38" s="1">
        <f t="shared" si="11"/>
        <v>11659.857142857143</v>
      </c>
    </row>
    <row r="39" spans="1:6" x14ac:dyDescent="0.35">
      <c r="A39" s="2">
        <f>'Data Input'!A72</f>
        <v>44670</v>
      </c>
      <c r="B39" s="1">
        <f t="shared" si="8"/>
        <v>1906801</v>
      </c>
      <c r="C39" s="1">
        <f>'Data Input'!M72</f>
        <v>1988182</v>
      </c>
      <c r="D39" s="1">
        <f t="shared" si="9"/>
        <v>81381</v>
      </c>
      <c r="E39" s="1">
        <f t="shared" si="10"/>
        <v>7</v>
      </c>
      <c r="F39" s="1">
        <f t="shared" si="11"/>
        <v>11625.857142857143</v>
      </c>
    </row>
    <row r="40" spans="1:6" x14ac:dyDescent="0.35">
      <c r="A40" s="2">
        <f>'Data Input'!A73</f>
        <v>44677</v>
      </c>
      <c r="B40" s="1">
        <f t="shared" si="8"/>
        <v>1988182</v>
      </c>
      <c r="C40" s="1">
        <f>'Data Input'!M73</f>
        <v>2069799</v>
      </c>
      <c r="D40" s="1">
        <f t="shared" si="9"/>
        <v>81617</v>
      </c>
      <c r="E40" s="1">
        <f t="shared" si="10"/>
        <v>7</v>
      </c>
      <c r="F40" s="1">
        <f t="shared" si="11"/>
        <v>11659.571428571429</v>
      </c>
    </row>
    <row r="41" spans="1:6" x14ac:dyDescent="0.35">
      <c r="A41" s="2">
        <f>'Data Input'!A74</f>
        <v>44684</v>
      </c>
      <c r="B41" s="1">
        <f t="shared" si="8"/>
        <v>2069799</v>
      </c>
      <c r="C41" s="1">
        <f>'Data Input'!M74</f>
        <v>2112044</v>
      </c>
      <c r="D41" s="1">
        <f t="shared" si="9"/>
        <v>42245</v>
      </c>
      <c r="E41" s="1">
        <f t="shared" si="10"/>
        <v>7</v>
      </c>
      <c r="F41" s="1">
        <f t="shared" si="11"/>
        <v>6035</v>
      </c>
    </row>
    <row r="42" spans="1:6" x14ac:dyDescent="0.35">
      <c r="A42" s="2">
        <f>'Data Input'!A75</f>
        <v>44691</v>
      </c>
      <c r="B42" s="1">
        <f t="shared" si="8"/>
        <v>2112044</v>
      </c>
      <c r="C42" s="1">
        <f>'Data Input'!M75</f>
        <v>2118704</v>
      </c>
      <c r="D42" s="1">
        <f t="shared" si="9"/>
        <v>6660</v>
      </c>
      <c r="E42" s="1">
        <f t="shared" si="10"/>
        <v>7</v>
      </c>
      <c r="F42" s="1">
        <f t="shared" si="11"/>
        <v>951.42857142857144</v>
      </c>
    </row>
    <row r="43" spans="1:6" x14ac:dyDescent="0.35">
      <c r="A43" s="2">
        <f>'Data Input'!A76</f>
        <v>44698</v>
      </c>
      <c r="B43" s="1">
        <f t="shared" si="8"/>
        <v>2118704</v>
      </c>
      <c r="C43" s="1">
        <f>'Data Input'!M76</f>
        <v>2118740</v>
      </c>
      <c r="D43" s="1">
        <f t="shared" si="9"/>
        <v>36</v>
      </c>
      <c r="E43" s="1">
        <f t="shared" si="10"/>
        <v>7</v>
      </c>
      <c r="F43" s="1">
        <f t="shared" si="11"/>
        <v>5.1428571428571432</v>
      </c>
    </row>
    <row r="44" spans="1:6" x14ac:dyDescent="0.35">
      <c r="A44" s="2">
        <f>'Data Input'!A77</f>
        <v>44705</v>
      </c>
      <c r="B44" s="1">
        <f t="shared" si="8"/>
        <v>2118740</v>
      </c>
      <c r="C44" s="1">
        <f>'Data Input'!M77</f>
        <v>2118704</v>
      </c>
      <c r="D44" s="1">
        <f t="shared" si="9"/>
        <v>0</v>
      </c>
      <c r="E44" s="1">
        <f t="shared" si="10"/>
        <v>7</v>
      </c>
      <c r="F44" s="1">
        <f t="shared" si="11"/>
        <v>0</v>
      </c>
    </row>
    <row r="45" spans="1:6" x14ac:dyDescent="0.35">
      <c r="A45" s="2">
        <f>'Data Input'!A78</f>
        <v>44712</v>
      </c>
      <c r="B45" s="1">
        <f t="shared" si="8"/>
        <v>2118704</v>
      </c>
      <c r="C45" s="1">
        <f>'Data Input'!M78</f>
        <v>2173900</v>
      </c>
      <c r="D45" s="1">
        <f t="shared" si="9"/>
        <v>55196</v>
      </c>
      <c r="E45" s="1">
        <f t="shared" si="10"/>
        <v>7</v>
      </c>
      <c r="F45" s="1">
        <f t="shared" si="11"/>
        <v>7885.1428571428569</v>
      </c>
    </row>
    <row r="46" spans="1:6" x14ac:dyDescent="0.35">
      <c r="A46" s="2">
        <f>'Data Input'!A79</f>
        <v>44719</v>
      </c>
      <c r="B46" s="1">
        <f t="shared" si="8"/>
        <v>2173900</v>
      </c>
      <c r="C46" s="1">
        <f>'Data Input'!M79</f>
        <v>2233400</v>
      </c>
      <c r="D46" s="1">
        <f t="shared" si="9"/>
        <v>59500</v>
      </c>
      <c r="E46" s="1">
        <f t="shared" si="10"/>
        <v>7</v>
      </c>
      <c r="F46" s="1">
        <f t="shared" si="11"/>
        <v>8500</v>
      </c>
    </row>
    <row r="47" spans="1:6" x14ac:dyDescent="0.35">
      <c r="A47" s="2">
        <f>'Data Input'!A80</f>
        <v>44726</v>
      </c>
      <c r="B47" s="1">
        <f t="shared" si="8"/>
        <v>2233400</v>
      </c>
      <c r="C47" s="1">
        <f>'Data Input'!M80</f>
        <v>2293471</v>
      </c>
      <c r="D47" s="1">
        <f t="shared" si="9"/>
        <v>60071</v>
      </c>
      <c r="E47" s="1">
        <f t="shared" si="10"/>
        <v>7</v>
      </c>
      <c r="F47" s="1">
        <f t="shared" si="11"/>
        <v>8581.5714285714294</v>
      </c>
    </row>
    <row r="48" spans="1:6" x14ac:dyDescent="0.35">
      <c r="A48" s="2">
        <f>'Data Input'!A81</f>
        <v>44733</v>
      </c>
      <c r="B48" s="1">
        <f t="shared" si="8"/>
        <v>2293471</v>
      </c>
      <c r="C48" s="1">
        <f>'Data Input'!M81</f>
        <v>2350178</v>
      </c>
      <c r="D48" s="1">
        <f t="shared" si="9"/>
        <v>56707</v>
      </c>
      <c r="E48" s="1">
        <f t="shared" si="10"/>
        <v>7</v>
      </c>
      <c r="F48" s="1">
        <f t="shared" si="11"/>
        <v>8101</v>
      </c>
    </row>
    <row r="49" spans="1:6" x14ac:dyDescent="0.35">
      <c r="A49" s="2">
        <f>'Data Input'!A82</f>
        <v>44740</v>
      </c>
      <c r="B49" s="1">
        <f t="shared" si="8"/>
        <v>2350178</v>
      </c>
      <c r="C49" s="1">
        <f>'Data Input'!M82</f>
        <v>2407119</v>
      </c>
      <c r="D49" s="1">
        <f t="shared" si="9"/>
        <v>56941</v>
      </c>
      <c r="E49" s="1">
        <f t="shared" si="10"/>
        <v>7</v>
      </c>
      <c r="F49" s="1">
        <f t="shared" si="11"/>
        <v>8134.4285714285716</v>
      </c>
    </row>
    <row r="50" spans="1:6" x14ac:dyDescent="0.35">
      <c r="A50" s="2">
        <f>'Data Input'!A83</f>
        <v>44747</v>
      </c>
      <c r="B50" s="1">
        <f t="shared" si="8"/>
        <v>2407119</v>
      </c>
      <c r="C50" s="1">
        <f>'Data Input'!M83</f>
        <v>2465221</v>
      </c>
      <c r="D50" s="1">
        <f t="shared" si="9"/>
        <v>58102</v>
      </c>
      <c r="E50" s="1">
        <f t="shared" si="10"/>
        <v>7</v>
      </c>
      <c r="F50" s="1">
        <f t="shared" si="11"/>
        <v>8300.2857142857138</v>
      </c>
    </row>
    <row r="51" spans="1:6" x14ac:dyDescent="0.35">
      <c r="A51" s="2">
        <f>'Data Input'!A84</f>
        <v>44754</v>
      </c>
      <c r="B51" s="1">
        <f t="shared" si="8"/>
        <v>2465221</v>
      </c>
      <c r="C51" s="1">
        <f>'Data Input'!M84</f>
        <v>2521872</v>
      </c>
      <c r="D51" s="1">
        <f t="shared" si="9"/>
        <v>56651</v>
      </c>
      <c r="E51" s="1">
        <f t="shared" si="10"/>
        <v>7</v>
      </c>
      <c r="F51" s="1">
        <f t="shared" si="11"/>
        <v>8093</v>
      </c>
    </row>
    <row r="52" spans="1:6" x14ac:dyDescent="0.35">
      <c r="A52" s="2">
        <f>'Data Input'!A85</f>
        <v>44761</v>
      </c>
      <c r="B52" s="1">
        <f t="shared" si="8"/>
        <v>2521872</v>
      </c>
      <c r="C52" s="1">
        <f>'Data Input'!M85</f>
        <v>2579833</v>
      </c>
      <c r="D52" s="1">
        <f t="shared" si="9"/>
        <v>57961</v>
      </c>
      <c r="E52" s="1">
        <f t="shared" si="10"/>
        <v>7</v>
      </c>
      <c r="F52" s="1">
        <f t="shared" si="11"/>
        <v>8280.1428571428569</v>
      </c>
    </row>
    <row r="53" spans="1:6" x14ac:dyDescent="0.35">
      <c r="A53" s="2">
        <f>'Data Input'!A86</f>
        <v>44768</v>
      </c>
      <c r="B53" s="1">
        <f t="shared" si="8"/>
        <v>2579833</v>
      </c>
      <c r="C53" s="1">
        <f>'Data Input'!M86</f>
        <v>2629201</v>
      </c>
      <c r="D53" s="1">
        <f t="shared" si="9"/>
        <v>49368</v>
      </c>
      <c r="E53" s="1">
        <f t="shared" si="10"/>
        <v>7</v>
      </c>
      <c r="F53" s="1">
        <f t="shared" si="11"/>
        <v>7052.5714285714284</v>
      </c>
    </row>
    <row r="54" spans="1:6" x14ac:dyDescent="0.35">
      <c r="A54" s="2">
        <f>'Data Input'!A87</f>
        <v>44775</v>
      </c>
      <c r="B54" s="1">
        <f t="shared" si="8"/>
        <v>2629201</v>
      </c>
      <c r="C54" s="1">
        <f>'Data Input'!M87</f>
        <v>2629201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2629201</v>
      </c>
      <c r="C55" s="1">
        <f>'Data Input'!M88</f>
        <v>2629201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2629201</v>
      </c>
      <c r="C56" s="1">
        <f>'Data Input'!M89</f>
        <v>2636846</v>
      </c>
      <c r="D56" s="1">
        <f t="shared" si="9"/>
        <v>7645</v>
      </c>
      <c r="E56" s="1">
        <f t="shared" si="10"/>
        <v>7</v>
      </c>
      <c r="F56" s="1">
        <f t="shared" si="11"/>
        <v>1092.1428571428571</v>
      </c>
    </row>
    <row r="57" spans="1:6" x14ac:dyDescent="0.35">
      <c r="A57" s="2">
        <f>'Data Input'!A90</f>
        <v>44796</v>
      </c>
      <c r="B57" s="1">
        <f t="shared" si="8"/>
        <v>2636846</v>
      </c>
      <c r="C57" s="1">
        <f>'Data Input'!M90</f>
        <v>2651028</v>
      </c>
      <c r="D57" s="1">
        <f t="shared" si="9"/>
        <v>14182</v>
      </c>
      <c r="E57" s="1">
        <f t="shared" si="10"/>
        <v>7</v>
      </c>
      <c r="F57" s="1">
        <f t="shared" si="11"/>
        <v>2026</v>
      </c>
    </row>
    <row r="58" spans="1:6" x14ac:dyDescent="0.35">
      <c r="A58" s="2">
        <f>'Data Input'!A91</f>
        <v>44803</v>
      </c>
      <c r="B58" s="1">
        <f t="shared" si="8"/>
        <v>2651028</v>
      </c>
      <c r="C58" s="1">
        <f>'Data Input'!M91</f>
        <v>2755113</v>
      </c>
      <c r="D58" s="1">
        <f t="shared" si="9"/>
        <v>104085</v>
      </c>
      <c r="E58" s="1">
        <f t="shared" si="10"/>
        <v>7</v>
      </c>
      <c r="F58" s="1">
        <f t="shared" si="11"/>
        <v>14869.285714285714</v>
      </c>
    </row>
    <row r="59" spans="1:6" x14ac:dyDescent="0.35">
      <c r="A59" s="2">
        <f>'Data Input'!A92</f>
        <v>44810</v>
      </c>
      <c r="B59" s="1">
        <f t="shared" si="8"/>
        <v>2755113</v>
      </c>
      <c r="C59" s="1">
        <f>'Data Input'!M92</f>
        <v>2812236</v>
      </c>
      <c r="D59" s="1">
        <f t="shared" si="9"/>
        <v>57123</v>
      </c>
      <c r="E59" s="1">
        <f t="shared" si="10"/>
        <v>7</v>
      </c>
      <c r="F59" s="1">
        <f t="shared" si="11"/>
        <v>8160.4285714285716</v>
      </c>
    </row>
    <row r="60" spans="1:6" x14ac:dyDescent="0.35">
      <c r="A60" s="2">
        <f>'Data Input'!A93</f>
        <v>44817</v>
      </c>
      <c r="B60" s="1">
        <f t="shared" si="8"/>
        <v>2812236</v>
      </c>
      <c r="C60" s="1">
        <f>'Data Input'!M93</f>
        <v>2867561</v>
      </c>
      <c r="D60" s="1">
        <f t="shared" si="9"/>
        <v>55325</v>
      </c>
      <c r="E60" s="1">
        <f t="shared" si="10"/>
        <v>7</v>
      </c>
      <c r="F60" s="1">
        <f t="shared" si="11"/>
        <v>7903.5714285714284</v>
      </c>
    </row>
    <row r="61" spans="1:6" x14ac:dyDescent="0.35">
      <c r="A61" s="2" t="e">
        <f>'Data Input'!#REF!</f>
        <v>#REF!</v>
      </c>
      <c r="B61" s="1">
        <f t="shared" si="8"/>
        <v>2867561</v>
      </c>
      <c r="C61" s="1">
        <f>'Data Input'!J94</f>
        <v>4041611</v>
      </c>
      <c r="D61" s="1">
        <f t="shared" si="9"/>
        <v>1174050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4041611</v>
      </c>
      <c r="C62" s="1">
        <f>'Data Input'!M95</f>
        <v>2982333</v>
      </c>
      <c r="D62" s="1">
        <f t="shared" si="9"/>
        <v>0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2982333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Input'!P97</f>
        <v>229654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229654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Input'!M100</f>
        <v>3263455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3263455</v>
      </c>
      <c r="C68" s="1">
        <f>'Data Input'!M101</f>
        <v>3319844</v>
      </c>
      <c r="D68" s="1">
        <f t="shared" si="9"/>
        <v>56389</v>
      </c>
      <c r="E68" s="1">
        <f t="shared" si="10"/>
        <v>7</v>
      </c>
      <c r="F68" s="1">
        <f t="shared" si="11"/>
        <v>8055.5714285714284</v>
      </c>
    </row>
    <row r="69" spans="1:6" x14ac:dyDescent="0.35">
      <c r="A69" s="2">
        <f>'Data Input'!A102</f>
        <v>44880</v>
      </c>
      <c r="B69" s="1">
        <f t="shared" si="8"/>
        <v>3319844</v>
      </c>
      <c r="C69" s="1">
        <f>'Data Input'!M102</f>
        <v>3376840</v>
      </c>
      <c r="D69" s="1">
        <f t="shared" si="9"/>
        <v>56996</v>
      </c>
      <c r="E69" s="1">
        <f t="shared" si="10"/>
        <v>7</v>
      </c>
      <c r="F69" s="1">
        <f t="shared" si="11"/>
        <v>8142.2857142857147</v>
      </c>
    </row>
    <row r="70" spans="1:6" x14ac:dyDescent="0.35">
      <c r="A70" s="2">
        <f>'Data Input'!A103</f>
        <v>44887</v>
      </c>
      <c r="B70" s="1">
        <f t="shared" si="8"/>
        <v>3376840</v>
      </c>
      <c r="C70" s="1">
        <f>'Data Input'!M103</f>
        <v>3433663</v>
      </c>
      <c r="D70" s="1">
        <f t="shared" si="9"/>
        <v>56823</v>
      </c>
      <c r="E70" s="1">
        <f t="shared" si="10"/>
        <v>7</v>
      </c>
      <c r="F70" s="1">
        <f t="shared" si="11"/>
        <v>8117.5714285714284</v>
      </c>
    </row>
    <row r="71" spans="1:6" x14ac:dyDescent="0.35">
      <c r="A71" s="2">
        <f>'Data Input'!A104</f>
        <v>44894</v>
      </c>
      <c r="B71" s="1">
        <f t="shared" si="8"/>
        <v>3433663</v>
      </c>
      <c r="C71" s="1">
        <f>'Data Input'!M104</f>
        <v>3491373</v>
      </c>
      <c r="D71" s="1">
        <f t="shared" si="9"/>
        <v>57710</v>
      </c>
      <c r="E71" s="1">
        <f t="shared" si="10"/>
        <v>7</v>
      </c>
      <c r="F71" s="1">
        <f t="shared" si="11"/>
        <v>8244.2857142857138</v>
      </c>
    </row>
    <row r="72" spans="1:6" x14ac:dyDescent="0.35">
      <c r="A72" s="2">
        <f>'Data Input'!A105</f>
        <v>44901</v>
      </c>
      <c r="B72" s="1">
        <f t="shared" si="8"/>
        <v>3491373</v>
      </c>
      <c r="C72" s="1">
        <f>'Data Input'!M105</f>
        <v>3547810</v>
      </c>
      <c r="D72" s="1">
        <f t="shared" si="9"/>
        <v>56437</v>
      </c>
      <c r="E72" s="1">
        <f t="shared" si="10"/>
        <v>7</v>
      </c>
      <c r="F72" s="1">
        <f t="shared" si="11"/>
        <v>8062.4285714285716</v>
      </c>
    </row>
    <row r="73" spans="1:6" x14ac:dyDescent="0.35">
      <c r="A73" s="2">
        <f>'Data Input'!A106</f>
        <v>44908</v>
      </c>
      <c r="B73" s="1">
        <f t="shared" si="8"/>
        <v>3547810</v>
      </c>
      <c r="C73" s="1">
        <f>'Data Input'!M106</f>
        <v>3604816</v>
      </c>
      <c r="D73" s="1">
        <f t="shared" si="9"/>
        <v>57006</v>
      </c>
      <c r="E73" s="1">
        <f t="shared" si="10"/>
        <v>7</v>
      </c>
      <c r="F73" s="1">
        <f t="shared" si="11"/>
        <v>8143.7142857142853</v>
      </c>
    </row>
    <row r="74" spans="1:6" x14ac:dyDescent="0.35">
      <c r="A74" s="2">
        <f>'Data Input'!A107</f>
        <v>44915</v>
      </c>
      <c r="B74" s="1">
        <f t="shared" si="8"/>
        <v>3604816</v>
      </c>
      <c r="C74" s="1">
        <f>'Data Input'!M107</f>
        <v>3662657</v>
      </c>
      <c r="D74" s="1">
        <f t="shared" si="9"/>
        <v>57841</v>
      </c>
      <c r="E74" s="1">
        <f t="shared" si="10"/>
        <v>7</v>
      </c>
      <c r="F74" s="1">
        <f t="shared" si="11"/>
        <v>8263</v>
      </c>
    </row>
    <row r="75" spans="1:6" x14ac:dyDescent="0.35">
      <c r="A75" s="2">
        <f>'Data Input'!A108</f>
        <v>44922</v>
      </c>
      <c r="B75" s="1">
        <f t="shared" si="8"/>
        <v>3662657</v>
      </c>
      <c r="C75" s="1">
        <f>'Data Input'!M108</f>
        <v>3718648</v>
      </c>
      <c r="D75" s="1">
        <f t="shared" si="9"/>
        <v>55991</v>
      </c>
      <c r="E75" s="1">
        <f t="shared" si="10"/>
        <v>7</v>
      </c>
      <c r="F75" s="1">
        <f t="shared" si="11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Input'!N5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Input'!N6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Input'!N7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Input'!N8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Input'!N9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Input'!N10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Input'!N11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Input'!N12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Input'!N13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Input'!N14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Input'!N15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Input'!N16</f>
        <v>6098590</v>
      </c>
      <c r="D19" s="1">
        <f t="shared" si="1"/>
        <v>0</v>
      </c>
      <c r="E19" s="1">
        <f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Input'!N17</f>
        <v>6155050</v>
      </c>
      <c r="D20" s="1">
        <f t="shared" si="1"/>
        <v>56460</v>
      </c>
      <c r="E20" s="1">
        <f>A20-A19</f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Input'!N18</f>
        <v>6259540</v>
      </c>
      <c r="D21" s="1">
        <f>IF(C21-B21&gt;0,C21-B21,0)</f>
        <v>104490</v>
      </c>
      <c r="E21" s="1">
        <f>A21-A20</f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Input'!N19</f>
        <v>6360140</v>
      </c>
      <c r="D22" s="1">
        <f>IF(C22-B22&gt;0,C22-B22,0)</f>
        <v>100600</v>
      </c>
      <c r="E22" s="1">
        <f>A22-A21</f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 t="shared" ref="B23:B24" si="4">C22</f>
        <v>6360140</v>
      </c>
      <c r="C23" s="1">
        <f>'Data Input'!N20</f>
        <v>6461940</v>
      </c>
      <c r="D23" s="1">
        <f t="shared" ref="D23:D24" si="5">IF(C23-B23&gt;0,C23-B23,0)</f>
        <v>101800</v>
      </c>
      <c r="E23" s="1">
        <f t="shared" ref="E23:E24" si="6">A23-A22</f>
        <v>7</v>
      </c>
      <c r="F23" s="1">
        <f t="shared" ref="F23:F24" si="7"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si="4"/>
        <v>6461940</v>
      </c>
      <c r="C24" s="1">
        <f>'Data Input'!N57</f>
        <v>8188720</v>
      </c>
      <c r="D24" s="1">
        <f t="shared" si="5"/>
        <v>1726780</v>
      </c>
      <c r="E24" s="1">
        <f t="shared" si="6"/>
        <v>161</v>
      </c>
      <c r="F24" s="1">
        <f t="shared" si="7"/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8">C24</f>
        <v>8188720</v>
      </c>
      <c r="C25" s="1">
        <f>'Data Input'!N58</f>
        <v>8224910</v>
      </c>
      <c r="D25" s="1">
        <f t="shared" ref="D25:D75" si="9">IF(C25-B25&gt;0,C25-B25,0)</f>
        <v>36190</v>
      </c>
      <c r="E25" s="1">
        <f t="shared" ref="E25:E75" si="10">A25-A24</f>
        <v>7</v>
      </c>
      <c r="F25" s="1">
        <f t="shared" ref="F25:F75" si="11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8224910</v>
      </c>
      <c r="C26" s="1">
        <f>'Data Input'!N59</f>
        <v>7850890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7850890</v>
      </c>
      <c r="C27" s="1">
        <f>'Data Input'!N60</f>
        <v>7980200</v>
      </c>
      <c r="D27" s="1">
        <f t="shared" si="9"/>
        <v>129310</v>
      </c>
      <c r="E27" s="1">
        <f t="shared" si="10"/>
        <v>14</v>
      </c>
      <c r="F27" s="1">
        <f t="shared" si="11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7980200</v>
      </c>
      <c r="C28" s="1">
        <f>'Data Input'!N61</f>
        <v>8054080</v>
      </c>
      <c r="D28" s="1">
        <f t="shared" si="9"/>
        <v>73880</v>
      </c>
      <c r="E28" s="1">
        <f t="shared" si="10"/>
        <v>8</v>
      </c>
      <c r="F28" s="1">
        <f t="shared" si="11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8054080</v>
      </c>
      <c r="C29" s="1">
        <f>'Data Input'!N62</f>
        <v>8103040</v>
      </c>
      <c r="D29" s="1">
        <f t="shared" si="9"/>
        <v>48960</v>
      </c>
      <c r="E29" s="1">
        <f t="shared" si="10"/>
        <v>6</v>
      </c>
      <c r="F29" s="1">
        <f t="shared" si="11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8103040</v>
      </c>
      <c r="C30" s="1">
        <f>'Data Input'!N63</f>
        <v>8188720</v>
      </c>
      <c r="D30" s="1">
        <f t="shared" si="9"/>
        <v>85680</v>
      </c>
      <c r="E30" s="1">
        <f t="shared" si="10"/>
        <v>7</v>
      </c>
      <c r="F30" s="1">
        <f t="shared" si="11"/>
        <v>12240</v>
      </c>
    </row>
    <row r="31" spans="1:26" x14ac:dyDescent="0.35">
      <c r="A31" s="2">
        <f>'Data Input'!A64</f>
        <v>44614</v>
      </c>
      <c r="B31" s="1">
        <f t="shared" si="8"/>
        <v>8188720</v>
      </c>
      <c r="C31" s="1">
        <f>'Data Input'!N64</f>
        <v>8224910</v>
      </c>
      <c r="D31" s="1">
        <f t="shared" si="9"/>
        <v>36190</v>
      </c>
      <c r="E31" s="1">
        <f t="shared" si="10"/>
        <v>7</v>
      </c>
      <c r="F31" s="1">
        <f t="shared" si="11"/>
        <v>5170</v>
      </c>
    </row>
    <row r="32" spans="1:26" x14ac:dyDescent="0.35">
      <c r="A32" s="2">
        <f>'Data Input'!A65</f>
        <v>44621</v>
      </c>
      <c r="B32" s="1">
        <f t="shared" si="8"/>
        <v>8224910</v>
      </c>
      <c r="C32" s="1">
        <f>'Data Input'!N65</f>
        <v>8273500</v>
      </c>
      <c r="D32" s="1">
        <f t="shared" si="9"/>
        <v>48590</v>
      </c>
      <c r="E32" s="1">
        <f t="shared" si="10"/>
        <v>7</v>
      </c>
      <c r="F32" s="1">
        <f t="shared" si="11"/>
        <v>6941.4285714285716</v>
      </c>
    </row>
    <row r="33" spans="1:6" x14ac:dyDescent="0.35">
      <c r="A33" s="2">
        <f>'Data Input'!A66</f>
        <v>44628</v>
      </c>
      <c r="B33" s="1">
        <f t="shared" si="8"/>
        <v>8273500</v>
      </c>
      <c r="C33" s="1">
        <f>'Data Input'!N66</f>
        <v>8335110</v>
      </c>
      <c r="D33" s="1">
        <f t="shared" si="9"/>
        <v>61610</v>
      </c>
      <c r="E33" s="1">
        <f t="shared" si="10"/>
        <v>7</v>
      </c>
      <c r="F33" s="1">
        <f t="shared" si="11"/>
        <v>8801.4285714285706</v>
      </c>
    </row>
    <row r="34" spans="1:6" x14ac:dyDescent="0.35">
      <c r="A34" s="2">
        <f>'Data Input'!A67</f>
        <v>44635</v>
      </c>
      <c r="B34" s="1">
        <f t="shared" si="8"/>
        <v>8335110</v>
      </c>
      <c r="C34" s="1">
        <f>'Data Input'!N67</f>
        <v>8401740</v>
      </c>
      <c r="D34" s="1">
        <f t="shared" si="9"/>
        <v>66630</v>
      </c>
      <c r="E34" s="1">
        <f t="shared" si="10"/>
        <v>7</v>
      </c>
      <c r="F34" s="1">
        <f t="shared" si="11"/>
        <v>9518.5714285714294</v>
      </c>
    </row>
    <row r="35" spans="1:6" x14ac:dyDescent="0.35">
      <c r="A35" s="2">
        <f>'Data Input'!A68</f>
        <v>44642</v>
      </c>
      <c r="B35" s="1">
        <f t="shared" si="8"/>
        <v>8401740</v>
      </c>
      <c r="C35" s="1">
        <f>'Data Input'!N68</f>
        <v>8485420</v>
      </c>
      <c r="D35" s="1">
        <f t="shared" si="9"/>
        <v>83680</v>
      </c>
      <c r="E35" s="1">
        <f t="shared" si="10"/>
        <v>7</v>
      </c>
      <c r="F35" s="1">
        <f t="shared" si="11"/>
        <v>11954.285714285714</v>
      </c>
    </row>
    <row r="36" spans="1:6" x14ac:dyDescent="0.35">
      <c r="A36" s="2">
        <f>'Data Input'!A69</f>
        <v>44649</v>
      </c>
      <c r="B36" s="1">
        <f t="shared" si="8"/>
        <v>8485420</v>
      </c>
      <c r="C36" s="1">
        <f>'Data Input'!N69</f>
        <v>8549300</v>
      </c>
      <c r="D36" s="1">
        <f t="shared" si="9"/>
        <v>63880</v>
      </c>
      <c r="E36" s="1">
        <f t="shared" si="10"/>
        <v>7</v>
      </c>
      <c r="F36" s="1">
        <f t="shared" si="11"/>
        <v>9125.7142857142862</v>
      </c>
    </row>
    <row r="37" spans="1:6" x14ac:dyDescent="0.35">
      <c r="A37" s="2">
        <f>'Data Input'!A70</f>
        <v>44656</v>
      </c>
      <c r="B37" s="1">
        <f t="shared" si="8"/>
        <v>8549300</v>
      </c>
      <c r="C37" s="1">
        <f>'Data Input'!N70</f>
        <v>8607150</v>
      </c>
      <c r="D37" s="1">
        <f t="shared" si="9"/>
        <v>57850</v>
      </c>
      <c r="E37" s="1">
        <f t="shared" si="10"/>
        <v>7</v>
      </c>
      <c r="F37" s="1">
        <f t="shared" si="11"/>
        <v>8264.2857142857138</v>
      </c>
    </row>
    <row r="38" spans="1:6" x14ac:dyDescent="0.35">
      <c r="A38" s="2">
        <f>'Data Input'!A71</f>
        <v>44663</v>
      </c>
      <c r="B38" s="1">
        <f t="shared" si="8"/>
        <v>8607150</v>
      </c>
      <c r="C38" s="1">
        <f>'Data Input'!N71</f>
        <v>8703780</v>
      </c>
      <c r="D38" s="1">
        <f t="shared" si="9"/>
        <v>96630</v>
      </c>
      <c r="E38" s="1">
        <f t="shared" si="10"/>
        <v>7</v>
      </c>
      <c r="F38" s="1">
        <f t="shared" si="11"/>
        <v>13804.285714285714</v>
      </c>
    </row>
    <row r="39" spans="1:6" x14ac:dyDescent="0.35">
      <c r="A39" s="2">
        <f>'Data Input'!A72</f>
        <v>44670</v>
      </c>
      <c r="B39" s="1">
        <f t="shared" si="8"/>
        <v>8703780</v>
      </c>
      <c r="C39" s="1">
        <f>'Data Input'!N72</f>
        <v>8753210</v>
      </c>
      <c r="D39" s="1">
        <f t="shared" si="9"/>
        <v>49430</v>
      </c>
      <c r="E39" s="1">
        <f t="shared" si="10"/>
        <v>7</v>
      </c>
      <c r="F39" s="1">
        <f t="shared" si="11"/>
        <v>7061.4285714285716</v>
      </c>
    </row>
    <row r="40" spans="1:6" x14ac:dyDescent="0.35">
      <c r="A40" s="2">
        <f>'Data Input'!A73</f>
        <v>44677</v>
      </c>
      <c r="B40" s="1">
        <f t="shared" si="8"/>
        <v>8753210</v>
      </c>
      <c r="C40" s="1">
        <f>'Data Input'!N73</f>
        <v>8822800</v>
      </c>
      <c r="D40" s="1">
        <f t="shared" si="9"/>
        <v>69590</v>
      </c>
      <c r="E40" s="1">
        <f t="shared" si="10"/>
        <v>7</v>
      </c>
      <c r="F40" s="1">
        <f t="shared" si="11"/>
        <v>9941.4285714285706</v>
      </c>
    </row>
    <row r="41" spans="1:6" x14ac:dyDescent="0.35">
      <c r="A41" s="2">
        <f>'Data Input'!A74</f>
        <v>44684</v>
      </c>
      <c r="B41" s="1">
        <f t="shared" si="8"/>
        <v>8822800</v>
      </c>
      <c r="C41" s="1">
        <f>'Data Input'!N74</f>
        <v>8903500</v>
      </c>
      <c r="D41" s="1">
        <f t="shared" si="9"/>
        <v>80700</v>
      </c>
      <c r="E41" s="1">
        <f t="shared" si="10"/>
        <v>7</v>
      </c>
      <c r="F41" s="1">
        <f t="shared" si="11"/>
        <v>11528.571428571429</v>
      </c>
    </row>
    <row r="42" spans="1:6" x14ac:dyDescent="0.35">
      <c r="A42" s="2">
        <f>'Data Input'!A75</f>
        <v>44691</v>
      </c>
      <c r="B42" s="1">
        <f t="shared" si="8"/>
        <v>8903500</v>
      </c>
      <c r="C42" s="1">
        <f>'Data Input'!N75</f>
        <v>8977430</v>
      </c>
      <c r="D42" s="1">
        <f t="shared" si="9"/>
        <v>73930</v>
      </c>
      <c r="E42" s="1">
        <f t="shared" si="10"/>
        <v>7</v>
      </c>
      <c r="F42" s="1">
        <f t="shared" si="11"/>
        <v>10561.428571428571</v>
      </c>
    </row>
    <row r="43" spans="1:6" x14ac:dyDescent="0.35">
      <c r="A43" s="2">
        <f>'Data Input'!A76</f>
        <v>44698</v>
      </c>
      <c r="B43" s="1">
        <f t="shared" si="8"/>
        <v>8977430</v>
      </c>
      <c r="C43" s="1">
        <f>'Data Input'!N76</f>
        <v>9044600</v>
      </c>
      <c r="D43" s="1">
        <f t="shared" si="9"/>
        <v>67170</v>
      </c>
      <c r="E43" s="1">
        <f t="shared" si="10"/>
        <v>7</v>
      </c>
      <c r="F43" s="1">
        <f t="shared" si="11"/>
        <v>9595.7142857142862</v>
      </c>
    </row>
    <row r="44" spans="1:6" x14ac:dyDescent="0.35">
      <c r="A44" s="2">
        <f>'Data Input'!A77</f>
        <v>44705</v>
      </c>
      <c r="B44" s="1">
        <f t="shared" si="8"/>
        <v>9044600</v>
      </c>
      <c r="C44" s="1">
        <f>'Data Input'!N77</f>
        <v>9078040</v>
      </c>
      <c r="D44" s="1">
        <f t="shared" si="9"/>
        <v>33440</v>
      </c>
      <c r="E44" s="1">
        <f t="shared" si="10"/>
        <v>7</v>
      </c>
      <c r="F44" s="1">
        <f t="shared" si="11"/>
        <v>4777.1428571428569</v>
      </c>
    </row>
    <row r="45" spans="1:6" x14ac:dyDescent="0.35">
      <c r="A45" s="2">
        <f>'Data Input'!A78</f>
        <v>44712</v>
      </c>
      <c r="B45" s="1">
        <f t="shared" si="8"/>
        <v>9078040</v>
      </c>
      <c r="C45" s="1">
        <f>'Data Input'!N78</f>
        <v>9129450</v>
      </c>
      <c r="D45" s="1">
        <f t="shared" si="9"/>
        <v>51410</v>
      </c>
      <c r="E45" s="1">
        <f t="shared" si="10"/>
        <v>7</v>
      </c>
      <c r="F45" s="1">
        <f t="shared" si="11"/>
        <v>7344.2857142857147</v>
      </c>
    </row>
    <row r="46" spans="1:6" x14ac:dyDescent="0.35">
      <c r="A46" s="2">
        <f>'Data Input'!A79</f>
        <v>44719</v>
      </c>
      <c r="B46" s="1">
        <f t="shared" si="8"/>
        <v>9129450</v>
      </c>
      <c r="C46" s="1">
        <f>'Data Input'!N79</f>
        <v>9234000</v>
      </c>
      <c r="D46" s="1">
        <f t="shared" si="9"/>
        <v>104550</v>
      </c>
      <c r="E46" s="1">
        <f t="shared" si="10"/>
        <v>7</v>
      </c>
      <c r="F46" s="1">
        <f t="shared" si="11"/>
        <v>14935.714285714286</v>
      </c>
    </row>
    <row r="47" spans="1:6" x14ac:dyDescent="0.35">
      <c r="A47" s="2">
        <f>'Data Input'!A80</f>
        <v>44726</v>
      </c>
      <c r="B47" s="1">
        <f t="shared" si="8"/>
        <v>9234000</v>
      </c>
      <c r="C47" s="1">
        <f>'Data Input'!N80</f>
        <v>9357070</v>
      </c>
      <c r="D47" s="1">
        <f t="shared" si="9"/>
        <v>123070</v>
      </c>
      <c r="E47" s="1">
        <f t="shared" si="10"/>
        <v>7</v>
      </c>
      <c r="F47" s="1">
        <f t="shared" si="11"/>
        <v>17581.428571428572</v>
      </c>
    </row>
    <row r="48" spans="1:6" x14ac:dyDescent="0.35">
      <c r="A48" s="2">
        <f>'Data Input'!A81</f>
        <v>44733</v>
      </c>
      <c r="B48" s="1">
        <f t="shared" si="8"/>
        <v>9357070</v>
      </c>
      <c r="C48" s="1">
        <f>'Data Input'!N81</f>
        <v>9373500</v>
      </c>
      <c r="D48" s="1">
        <f t="shared" si="9"/>
        <v>16430</v>
      </c>
      <c r="E48" s="1">
        <f t="shared" si="10"/>
        <v>7</v>
      </c>
      <c r="F48" s="1">
        <f t="shared" si="11"/>
        <v>2347.1428571428573</v>
      </c>
    </row>
    <row r="49" spans="1:6" x14ac:dyDescent="0.35">
      <c r="A49" s="2">
        <f>'Data Input'!A82</f>
        <v>44740</v>
      </c>
      <c r="B49" s="1">
        <f t="shared" si="8"/>
        <v>9373500</v>
      </c>
      <c r="C49" s="1">
        <f>'Data Input'!N82</f>
        <v>9583560</v>
      </c>
      <c r="D49" s="1">
        <f t="shared" si="9"/>
        <v>210060</v>
      </c>
      <c r="E49" s="1">
        <f t="shared" si="10"/>
        <v>7</v>
      </c>
      <c r="F49" s="1">
        <f t="shared" si="11"/>
        <v>30008.571428571428</v>
      </c>
    </row>
    <row r="50" spans="1:6" x14ac:dyDescent="0.35">
      <c r="A50" s="2">
        <f>'Data Input'!A83</f>
        <v>44747</v>
      </c>
      <c r="B50" s="1">
        <f t="shared" si="8"/>
        <v>9583560</v>
      </c>
      <c r="C50" s="1">
        <f>'Data Input'!N83</f>
        <v>9703530</v>
      </c>
      <c r="D50" s="1">
        <f t="shared" si="9"/>
        <v>119970</v>
      </c>
      <c r="E50" s="1">
        <f t="shared" si="10"/>
        <v>7</v>
      </c>
      <c r="F50" s="1">
        <f t="shared" si="11"/>
        <v>17138.571428571428</v>
      </c>
    </row>
    <row r="51" spans="1:6" x14ac:dyDescent="0.35">
      <c r="A51" s="2">
        <f>'Data Input'!A84</f>
        <v>44754</v>
      </c>
      <c r="B51" s="1">
        <f t="shared" si="8"/>
        <v>9703530</v>
      </c>
      <c r="C51" s="1">
        <f>'Data Input'!N84</f>
        <v>9819740</v>
      </c>
      <c r="D51" s="1">
        <f t="shared" si="9"/>
        <v>116210</v>
      </c>
      <c r="E51" s="1">
        <f t="shared" si="10"/>
        <v>7</v>
      </c>
      <c r="F51" s="1">
        <f t="shared" si="11"/>
        <v>16601.428571428572</v>
      </c>
    </row>
    <row r="52" spans="1:6" x14ac:dyDescent="0.35">
      <c r="A52" s="2">
        <f>'Data Input'!A85</f>
        <v>44761</v>
      </c>
      <c r="B52" s="1">
        <f t="shared" si="8"/>
        <v>9819740</v>
      </c>
      <c r="C52" s="1">
        <f>'Data Input'!N85</f>
        <v>9841600</v>
      </c>
      <c r="D52" s="1">
        <f t="shared" si="9"/>
        <v>21860</v>
      </c>
      <c r="E52" s="1">
        <f t="shared" si="10"/>
        <v>7</v>
      </c>
      <c r="F52" s="1">
        <f t="shared" si="11"/>
        <v>3122.8571428571427</v>
      </c>
    </row>
    <row r="53" spans="1:6" x14ac:dyDescent="0.35">
      <c r="A53" s="2">
        <f>'Data Input'!A86</f>
        <v>44768</v>
      </c>
      <c r="B53" s="1">
        <f t="shared" si="8"/>
        <v>9841600</v>
      </c>
      <c r="C53" s="1">
        <f>'Data Input'!N86</f>
        <v>9841500</v>
      </c>
      <c r="D53" s="1">
        <f t="shared" si="9"/>
        <v>0</v>
      </c>
      <c r="E53" s="1">
        <f t="shared" si="10"/>
        <v>7</v>
      </c>
      <c r="F53" s="1">
        <f t="shared" si="11"/>
        <v>0</v>
      </c>
    </row>
    <row r="54" spans="1:6" x14ac:dyDescent="0.35">
      <c r="A54" s="2">
        <f>'Data Input'!A87</f>
        <v>44775</v>
      </c>
      <c r="B54" s="1">
        <f t="shared" si="8"/>
        <v>9841500</v>
      </c>
      <c r="C54" s="1">
        <f>'Data Input'!N87</f>
        <v>9841500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9841500</v>
      </c>
      <c r="C55" s="1">
        <f>'Data Input'!N88</f>
        <v>77100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77100</v>
      </c>
      <c r="C56" s="1">
        <f>'Data Input'!N89</f>
        <v>191000</v>
      </c>
      <c r="D56" s="1">
        <f t="shared" si="9"/>
        <v>113900</v>
      </c>
      <c r="E56" s="1">
        <f t="shared" si="10"/>
        <v>7</v>
      </c>
      <c r="F56" s="1">
        <f t="shared" si="11"/>
        <v>16271.428571428571</v>
      </c>
    </row>
    <row r="57" spans="1:6" x14ac:dyDescent="0.35">
      <c r="A57" s="2">
        <f>'Data Input'!A90</f>
        <v>44796</v>
      </c>
      <c r="B57" s="1">
        <f t="shared" si="8"/>
        <v>191000</v>
      </c>
      <c r="C57" s="1">
        <f>'Data Input'!N90</f>
        <v>376640</v>
      </c>
      <c r="D57" s="1">
        <f t="shared" si="9"/>
        <v>185640</v>
      </c>
      <c r="E57" s="1">
        <f t="shared" si="10"/>
        <v>7</v>
      </c>
      <c r="F57" s="1">
        <f t="shared" si="11"/>
        <v>26520</v>
      </c>
    </row>
    <row r="58" spans="1:6" x14ac:dyDescent="0.35">
      <c r="A58" s="2">
        <f>'Data Input'!A91</f>
        <v>44803</v>
      </c>
      <c r="B58" s="1">
        <f t="shared" si="8"/>
        <v>376640</v>
      </c>
      <c r="C58" s="1">
        <f>'Data Input'!N91</f>
        <v>529190</v>
      </c>
      <c r="D58" s="1">
        <f t="shared" si="9"/>
        <v>152550</v>
      </c>
      <c r="E58" s="1">
        <f t="shared" si="10"/>
        <v>7</v>
      </c>
      <c r="F58" s="1">
        <f t="shared" si="11"/>
        <v>21792.857142857141</v>
      </c>
    </row>
    <row r="59" spans="1:6" x14ac:dyDescent="0.35">
      <c r="A59" s="2">
        <f>'Data Input'!A92</f>
        <v>44810</v>
      </c>
      <c r="B59" s="1">
        <f t="shared" si="8"/>
        <v>529190</v>
      </c>
      <c r="C59" s="1">
        <f>'Data Input'!N92</f>
        <v>570330</v>
      </c>
      <c r="D59" s="1">
        <f t="shared" si="9"/>
        <v>41140</v>
      </c>
      <c r="E59" s="1">
        <f t="shared" si="10"/>
        <v>7</v>
      </c>
      <c r="F59" s="1">
        <f t="shared" si="11"/>
        <v>5877.1428571428569</v>
      </c>
    </row>
    <row r="60" spans="1:6" x14ac:dyDescent="0.35">
      <c r="A60" s="2">
        <f>'Data Input'!A93</f>
        <v>44817</v>
      </c>
      <c r="B60" s="1">
        <f t="shared" si="8"/>
        <v>570330</v>
      </c>
      <c r="C60" s="1">
        <f>'Data Input'!N93</f>
        <v>728240</v>
      </c>
      <c r="D60" s="1">
        <f t="shared" si="9"/>
        <v>157910</v>
      </c>
      <c r="E60" s="1">
        <f t="shared" si="10"/>
        <v>7</v>
      </c>
      <c r="F60" s="1">
        <f t="shared" si="11"/>
        <v>22558.571428571428</v>
      </c>
    </row>
    <row r="61" spans="1:6" x14ac:dyDescent="0.35">
      <c r="A61" s="2" t="e">
        <f>'Data Input'!#REF!</f>
        <v>#REF!</v>
      </c>
      <c r="B61" s="1">
        <f t="shared" si="8"/>
        <v>728240</v>
      </c>
      <c r="C61" s="1">
        <f>'Data Input'!K94</f>
        <v>9837010</v>
      </c>
      <c r="D61" s="1">
        <f t="shared" si="9"/>
        <v>9108770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9837010</v>
      </c>
      <c r="C62" s="1">
        <f>'Data Input'!N95</f>
        <v>1062150</v>
      </c>
      <c r="D62" s="1">
        <f t="shared" si="9"/>
        <v>0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1062150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Input'!Q97</f>
        <v>5800385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5800385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Input'!N100</f>
        <v>1710820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1710820</v>
      </c>
      <c r="C68" s="1">
        <f>'Data Input'!N101</f>
        <v>1840510</v>
      </c>
      <c r="D68" s="1">
        <f t="shared" si="9"/>
        <v>129690</v>
      </c>
      <c r="E68" s="1">
        <f t="shared" si="10"/>
        <v>7</v>
      </c>
      <c r="F68" s="1">
        <f t="shared" si="11"/>
        <v>18527.142857142859</v>
      </c>
    </row>
    <row r="69" spans="1:6" x14ac:dyDescent="0.35">
      <c r="A69" s="2">
        <f>'Data Input'!A102</f>
        <v>44880</v>
      </c>
      <c r="B69" s="1">
        <f t="shared" si="8"/>
        <v>1840510</v>
      </c>
      <c r="C69" s="1">
        <f>'Data Input'!N102</f>
        <v>1996910</v>
      </c>
      <c r="D69" s="1">
        <f t="shared" si="9"/>
        <v>156400</v>
      </c>
      <c r="E69" s="1">
        <f t="shared" si="10"/>
        <v>7</v>
      </c>
      <c r="F69" s="1">
        <f t="shared" si="11"/>
        <v>22342.857142857141</v>
      </c>
    </row>
    <row r="70" spans="1:6" x14ac:dyDescent="0.35">
      <c r="A70" s="2">
        <f>'Data Input'!A103</f>
        <v>44887</v>
      </c>
      <c r="B70" s="1">
        <f t="shared" si="8"/>
        <v>1996910</v>
      </c>
      <c r="C70" s="1">
        <f>'Data Input'!N103</f>
        <v>2120645</v>
      </c>
      <c r="D70" s="1">
        <f t="shared" si="9"/>
        <v>123735</v>
      </c>
      <c r="E70" s="1">
        <f t="shared" si="10"/>
        <v>7</v>
      </c>
      <c r="F70" s="1">
        <f t="shared" si="11"/>
        <v>17676.428571428572</v>
      </c>
    </row>
    <row r="71" spans="1:6" x14ac:dyDescent="0.35">
      <c r="A71" s="2">
        <f>'Data Input'!A104</f>
        <v>44894</v>
      </c>
      <c r="B71" s="1">
        <f t="shared" si="8"/>
        <v>2120645</v>
      </c>
      <c r="C71" s="1">
        <f>'Data Input'!N104</f>
        <v>2220820</v>
      </c>
      <c r="D71" s="1">
        <f t="shared" si="9"/>
        <v>100175</v>
      </c>
      <c r="E71" s="1">
        <f t="shared" si="10"/>
        <v>7</v>
      </c>
      <c r="F71" s="1">
        <f t="shared" si="11"/>
        <v>14310.714285714286</v>
      </c>
    </row>
    <row r="72" spans="1:6" x14ac:dyDescent="0.35">
      <c r="A72" s="2">
        <f>'Data Input'!A105</f>
        <v>44901</v>
      </c>
      <c r="B72" s="1">
        <f t="shared" si="8"/>
        <v>2220820</v>
      </c>
      <c r="C72" s="1">
        <f>'Data Input'!N105</f>
        <v>2312987</v>
      </c>
      <c r="D72" s="1">
        <f t="shared" si="9"/>
        <v>92167</v>
      </c>
      <c r="E72" s="1">
        <f t="shared" si="10"/>
        <v>7</v>
      </c>
      <c r="F72" s="1">
        <f t="shared" si="11"/>
        <v>13166.714285714286</v>
      </c>
    </row>
    <row r="73" spans="1:6" x14ac:dyDescent="0.35">
      <c r="A73" s="2">
        <f>'Data Input'!A106</f>
        <v>44908</v>
      </c>
      <c r="B73" s="1">
        <f t="shared" si="8"/>
        <v>2312987</v>
      </c>
      <c r="C73" s="1">
        <f>'Data Input'!N106</f>
        <v>2425965</v>
      </c>
      <c r="D73" s="1">
        <f t="shared" si="9"/>
        <v>112978</v>
      </c>
      <c r="E73" s="1">
        <f t="shared" si="10"/>
        <v>7</v>
      </c>
      <c r="F73" s="1">
        <f t="shared" si="11"/>
        <v>16139.714285714286</v>
      </c>
    </row>
    <row r="74" spans="1:6" x14ac:dyDescent="0.35">
      <c r="A74" s="2">
        <f>'Data Input'!A107</f>
        <v>44915</v>
      </c>
      <c r="B74" s="1">
        <f t="shared" si="8"/>
        <v>2425965</v>
      </c>
      <c r="C74" s="1">
        <f>'Data Input'!N107</f>
        <v>2526789</v>
      </c>
      <c r="D74" s="1">
        <f t="shared" si="9"/>
        <v>100824</v>
      </c>
      <c r="E74" s="1">
        <f t="shared" si="10"/>
        <v>7</v>
      </c>
      <c r="F74" s="1">
        <f t="shared" si="11"/>
        <v>14403.428571428571</v>
      </c>
    </row>
    <row r="75" spans="1:6" x14ac:dyDescent="0.35">
      <c r="A75" s="2">
        <f>'Data Input'!A108</f>
        <v>44922</v>
      </c>
      <c r="B75" s="1">
        <f t="shared" si="8"/>
        <v>2526789</v>
      </c>
      <c r="C75" s="1">
        <f>'Data Input'!N108</f>
        <v>2769290</v>
      </c>
      <c r="D75" s="1">
        <f t="shared" si="9"/>
        <v>242501</v>
      </c>
      <c r="E75" s="1">
        <f t="shared" si="10"/>
        <v>7</v>
      </c>
      <c r="F75" s="1">
        <f t="shared" si="11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Input'!O5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Input'!O6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Input'!O7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Input'!O8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Input'!O9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Input'!O10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Input'!O11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Input'!O12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Input'!O13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Input'!O14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Input'!O15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Input'!O16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Input'!O17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Input'!O18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Input'!O19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 t="shared" ref="B23" si="4">C22</f>
        <v>3310470</v>
      </c>
      <c r="C23" s="1">
        <f>'Data Input'!O20</f>
        <v>3316510</v>
      </c>
      <c r="D23" s="1">
        <f t="shared" ref="D23" si="5">IF(C23-B23&gt;0,C23-B23,0)</f>
        <v>6040</v>
      </c>
      <c r="E23" s="1">
        <f t="shared" ref="E23" si="6">A23-A22</f>
        <v>7</v>
      </c>
      <c r="F23" s="1">
        <f t="shared" ref="F23" si="7"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8">C23</f>
        <v>3316510</v>
      </c>
      <c r="C24" s="1">
        <f>'Data Input'!O57</f>
        <v>3458040</v>
      </c>
      <c r="D24" s="1">
        <f t="shared" ref="D24:D67" si="9">IF(C24-B24&gt;0,C24-B24,0)</f>
        <v>141530</v>
      </c>
      <c r="E24" s="1">
        <f t="shared" ref="E24:E67" si="10">A24-A23</f>
        <v>161</v>
      </c>
      <c r="F24" s="1">
        <f t="shared" ref="F24:F67" si="11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8"/>
        <v>3458040</v>
      </c>
      <c r="C25" s="1">
        <f>'Data Input'!O58</f>
        <v>3464970</v>
      </c>
      <c r="D25" s="1">
        <f t="shared" si="9"/>
        <v>6930</v>
      </c>
      <c r="E25" s="1">
        <f t="shared" si="10"/>
        <v>7</v>
      </c>
      <c r="F25" s="1">
        <f t="shared" si="11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8"/>
        <v>3464970</v>
      </c>
      <c r="C26" s="1">
        <f>'Data Input'!O59</f>
        <v>3425360</v>
      </c>
      <c r="D26" s="1">
        <f t="shared" si="9"/>
        <v>0</v>
      </c>
      <c r="E26" s="1">
        <f t="shared" si="10"/>
        <v>-42</v>
      </c>
      <c r="F26" s="1">
        <f t="shared" si="1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8"/>
        <v>3425360</v>
      </c>
      <c r="C27" s="1">
        <f>'Data Input'!O60</f>
        <v>3438700</v>
      </c>
      <c r="D27" s="1">
        <f t="shared" si="9"/>
        <v>13340</v>
      </c>
      <c r="E27" s="1">
        <f t="shared" si="10"/>
        <v>14</v>
      </c>
      <c r="F27" s="1">
        <f t="shared" si="11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8"/>
        <v>3438700</v>
      </c>
      <c r="C28" s="1">
        <f>'Data Input'!O61</f>
        <v>3446230</v>
      </c>
      <c r="D28" s="1">
        <f t="shared" si="9"/>
        <v>7530</v>
      </c>
      <c r="E28" s="1">
        <f t="shared" si="10"/>
        <v>8</v>
      </c>
      <c r="F28" s="1">
        <f t="shared" si="11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8"/>
        <v>3446230</v>
      </c>
      <c r="C29" s="1">
        <f>'Data Input'!O62</f>
        <v>3451700</v>
      </c>
      <c r="D29" s="1">
        <f t="shared" si="9"/>
        <v>5470</v>
      </c>
      <c r="E29" s="1">
        <f t="shared" si="10"/>
        <v>6</v>
      </c>
      <c r="F29" s="1">
        <f t="shared" si="11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8"/>
        <v>3451700</v>
      </c>
      <c r="C30" s="1">
        <f>'Data Input'!O63</f>
        <v>3458040</v>
      </c>
      <c r="D30" s="1">
        <f t="shared" si="9"/>
        <v>6340</v>
      </c>
      <c r="E30" s="1">
        <f t="shared" si="10"/>
        <v>7</v>
      </c>
      <c r="F30" s="1">
        <f t="shared" si="11"/>
        <v>905.71428571428567</v>
      </c>
    </row>
    <row r="31" spans="1:26" x14ac:dyDescent="0.35">
      <c r="A31" s="2">
        <f>'Data Input'!A64</f>
        <v>44614</v>
      </c>
      <c r="B31" s="1">
        <f t="shared" si="8"/>
        <v>3458040</v>
      </c>
      <c r="C31" s="1">
        <f>'Data Input'!O64</f>
        <v>3464970</v>
      </c>
      <c r="D31" s="1">
        <f t="shared" si="9"/>
        <v>6930</v>
      </c>
      <c r="E31" s="1">
        <f t="shared" si="10"/>
        <v>7</v>
      </c>
      <c r="F31" s="1">
        <f t="shared" si="11"/>
        <v>990</v>
      </c>
    </row>
    <row r="32" spans="1:26" x14ac:dyDescent="0.35">
      <c r="A32" s="2">
        <f>'Data Input'!A65</f>
        <v>44621</v>
      </c>
      <c r="B32" s="1">
        <f t="shared" si="8"/>
        <v>3464970</v>
      </c>
      <c r="C32" s="1">
        <f>'Data Input'!O65</f>
        <v>3470400</v>
      </c>
      <c r="D32" s="1">
        <f t="shared" si="9"/>
        <v>5430</v>
      </c>
      <c r="E32" s="1">
        <f t="shared" si="10"/>
        <v>7</v>
      </c>
      <c r="F32" s="1">
        <f t="shared" si="11"/>
        <v>775.71428571428567</v>
      </c>
    </row>
    <row r="33" spans="1:6" x14ac:dyDescent="0.35">
      <c r="A33" s="2">
        <f>'Data Input'!A66</f>
        <v>44628</v>
      </c>
      <c r="B33" s="1">
        <f t="shared" si="8"/>
        <v>3470400</v>
      </c>
      <c r="C33" s="1">
        <f>'Data Input'!O66</f>
        <v>3476480</v>
      </c>
      <c r="D33" s="1">
        <f t="shared" si="9"/>
        <v>6080</v>
      </c>
      <c r="E33" s="1">
        <f t="shared" si="10"/>
        <v>7</v>
      </c>
      <c r="F33" s="1">
        <f t="shared" si="11"/>
        <v>868.57142857142856</v>
      </c>
    </row>
    <row r="34" spans="1:6" x14ac:dyDescent="0.35">
      <c r="A34" s="2">
        <f>'Data Input'!A67</f>
        <v>44635</v>
      </c>
      <c r="B34" s="1">
        <f t="shared" si="8"/>
        <v>3476480</v>
      </c>
      <c r="C34" s="1">
        <f>'Data Input'!O67</f>
        <v>3482480</v>
      </c>
      <c r="D34" s="1">
        <f t="shared" si="9"/>
        <v>6000</v>
      </c>
      <c r="E34" s="1">
        <f t="shared" si="10"/>
        <v>7</v>
      </c>
      <c r="F34" s="1">
        <f t="shared" si="11"/>
        <v>857.14285714285711</v>
      </c>
    </row>
    <row r="35" spans="1:6" x14ac:dyDescent="0.35">
      <c r="A35" s="2">
        <f>'Data Input'!A68</f>
        <v>44642</v>
      </c>
      <c r="B35" s="1">
        <f t="shared" si="8"/>
        <v>3482480</v>
      </c>
      <c r="C35" s="1">
        <f>'Data Input'!O68</f>
        <v>3488440</v>
      </c>
      <c r="D35" s="1">
        <f t="shared" si="9"/>
        <v>5960</v>
      </c>
      <c r="E35" s="1">
        <f t="shared" si="10"/>
        <v>7</v>
      </c>
      <c r="F35" s="1">
        <f t="shared" si="11"/>
        <v>851.42857142857144</v>
      </c>
    </row>
    <row r="36" spans="1:6" x14ac:dyDescent="0.35">
      <c r="A36" s="2">
        <f>'Data Input'!A69</f>
        <v>44649</v>
      </c>
      <c r="B36" s="1">
        <f t="shared" si="8"/>
        <v>3488440</v>
      </c>
      <c r="C36" s="1">
        <f>'Data Input'!O69</f>
        <v>3494350</v>
      </c>
      <c r="D36" s="1">
        <f t="shared" si="9"/>
        <v>5910</v>
      </c>
      <c r="E36" s="1">
        <f t="shared" si="10"/>
        <v>7</v>
      </c>
      <c r="F36" s="1">
        <f t="shared" si="11"/>
        <v>844.28571428571433</v>
      </c>
    </row>
    <row r="37" spans="1:6" x14ac:dyDescent="0.35">
      <c r="A37" s="2">
        <f>'Data Input'!A70</f>
        <v>44656</v>
      </c>
      <c r="B37" s="1">
        <f t="shared" si="8"/>
        <v>3494350</v>
      </c>
      <c r="C37" s="1">
        <f>'Data Input'!O70</f>
        <v>3500350</v>
      </c>
      <c r="D37" s="1">
        <f t="shared" si="9"/>
        <v>6000</v>
      </c>
      <c r="E37" s="1">
        <f t="shared" si="10"/>
        <v>7</v>
      </c>
      <c r="F37" s="1">
        <f t="shared" si="11"/>
        <v>857.14285714285711</v>
      </c>
    </row>
    <row r="38" spans="1:6" x14ac:dyDescent="0.35">
      <c r="A38" s="2">
        <f>'Data Input'!A71</f>
        <v>44663</v>
      </c>
      <c r="B38" s="1">
        <f t="shared" si="8"/>
        <v>3500350</v>
      </c>
      <c r="C38" s="1">
        <f>'Data Input'!O71</f>
        <v>3506290</v>
      </c>
      <c r="D38" s="1">
        <f t="shared" si="9"/>
        <v>5940</v>
      </c>
      <c r="E38" s="1">
        <f t="shared" si="10"/>
        <v>7</v>
      </c>
      <c r="F38" s="1">
        <f t="shared" si="11"/>
        <v>848.57142857142856</v>
      </c>
    </row>
    <row r="39" spans="1:6" x14ac:dyDescent="0.35">
      <c r="A39" s="2">
        <f>'Data Input'!A72</f>
        <v>44670</v>
      </c>
      <c r="B39" s="1">
        <f t="shared" si="8"/>
        <v>3506290</v>
      </c>
      <c r="C39" s="1">
        <f>'Data Input'!O72</f>
        <v>3512190</v>
      </c>
      <c r="D39" s="1">
        <f t="shared" si="9"/>
        <v>5900</v>
      </c>
      <c r="E39" s="1">
        <f t="shared" si="10"/>
        <v>7</v>
      </c>
      <c r="F39" s="1">
        <f t="shared" si="11"/>
        <v>842.85714285714289</v>
      </c>
    </row>
    <row r="40" spans="1:6" x14ac:dyDescent="0.35">
      <c r="A40" s="2">
        <f>'Data Input'!A73</f>
        <v>44677</v>
      </c>
      <c r="B40" s="1">
        <f t="shared" si="8"/>
        <v>3512190</v>
      </c>
      <c r="C40" s="1">
        <f>'Data Input'!O73</f>
        <v>3518040</v>
      </c>
      <c r="D40" s="1">
        <f t="shared" si="9"/>
        <v>5850</v>
      </c>
      <c r="E40" s="1">
        <f t="shared" si="10"/>
        <v>7</v>
      </c>
      <c r="F40" s="1">
        <f t="shared" si="11"/>
        <v>835.71428571428567</v>
      </c>
    </row>
    <row r="41" spans="1:6" x14ac:dyDescent="0.35">
      <c r="A41" s="2">
        <f>'Data Input'!A74</f>
        <v>44684</v>
      </c>
      <c r="B41" s="1">
        <f t="shared" si="8"/>
        <v>3518040</v>
      </c>
      <c r="C41" s="1">
        <f>'Data Input'!O74</f>
        <v>3524050</v>
      </c>
      <c r="D41" s="1">
        <f t="shared" si="9"/>
        <v>6010</v>
      </c>
      <c r="E41" s="1">
        <f t="shared" si="10"/>
        <v>7</v>
      </c>
      <c r="F41" s="1">
        <f t="shared" si="11"/>
        <v>858.57142857142856</v>
      </c>
    </row>
    <row r="42" spans="1:6" x14ac:dyDescent="0.35">
      <c r="A42" s="2">
        <f>'Data Input'!A75</f>
        <v>44691</v>
      </c>
      <c r="B42" s="1">
        <f t="shared" si="8"/>
        <v>3524050</v>
      </c>
      <c r="C42" s="1">
        <f>'Data Input'!O75</f>
        <v>3522980</v>
      </c>
      <c r="D42" s="1">
        <f t="shared" si="9"/>
        <v>0</v>
      </c>
      <c r="E42" s="1">
        <f t="shared" si="10"/>
        <v>7</v>
      </c>
      <c r="F42" s="1">
        <f t="shared" si="11"/>
        <v>0</v>
      </c>
    </row>
    <row r="43" spans="1:6" x14ac:dyDescent="0.35">
      <c r="A43" s="2">
        <f>'Data Input'!A76</f>
        <v>44698</v>
      </c>
      <c r="B43" s="1">
        <f t="shared" si="8"/>
        <v>3522980</v>
      </c>
      <c r="C43" s="1">
        <f>'Data Input'!O76</f>
        <v>3525780</v>
      </c>
      <c r="D43" s="1">
        <f t="shared" si="9"/>
        <v>2800</v>
      </c>
      <c r="E43" s="1">
        <f t="shared" si="10"/>
        <v>7</v>
      </c>
      <c r="F43" s="1">
        <f t="shared" si="11"/>
        <v>400</v>
      </c>
    </row>
    <row r="44" spans="1:6" x14ac:dyDescent="0.35">
      <c r="A44" s="2">
        <f>'Data Input'!A77</f>
        <v>44705</v>
      </c>
      <c r="B44" s="1">
        <f t="shared" si="8"/>
        <v>3525780</v>
      </c>
      <c r="C44" s="1">
        <f>'Data Input'!O77</f>
        <v>3541120</v>
      </c>
      <c r="D44" s="1">
        <f t="shared" si="9"/>
        <v>15340</v>
      </c>
      <c r="E44" s="1">
        <f t="shared" si="10"/>
        <v>7</v>
      </c>
      <c r="F44" s="1">
        <f t="shared" si="11"/>
        <v>2191.4285714285716</v>
      </c>
    </row>
    <row r="45" spans="1:6" x14ac:dyDescent="0.35">
      <c r="A45" s="2">
        <f>'Data Input'!A78</f>
        <v>44712</v>
      </c>
      <c r="B45" s="1">
        <f t="shared" si="8"/>
        <v>3541120</v>
      </c>
      <c r="C45" s="1">
        <f>'Data Input'!O78</f>
        <v>3546740</v>
      </c>
      <c r="D45" s="1">
        <f t="shared" si="9"/>
        <v>5620</v>
      </c>
      <c r="E45" s="1">
        <f t="shared" si="10"/>
        <v>7</v>
      </c>
      <c r="F45" s="1">
        <f t="shared" si="11"/>
        <v>802.85714285714289</v>
      </c>
    </row>
    <row r="46" spans="1:6" x14ac:dyDescent="0.35">
      <c r="A46" s="2">
        <f>'Data Input'!A79</f>
        <v>44719</v>
      </c>
      <c r="B46" s="1">
        <f t="shared" si="8"/>
        <v>3546740</v>
      </c>
      <c r="C46" s="1">
        <f>'Data Input'!O79</f>
        <v>3570920</v>
      </c>
      <c r="D46" s="1">
        <f t="shared" si="9"/>
        <v>24180</v>
      </c>
      <c r="E46" s="1">
        <f t="shared" si="10"/>
        <v>7</v>
      </c>
      <c r="F46" s="1">
        <f t="shared" si="11"/>
        <v>3454.2857142857142</v>
      </c>
    </row>
    <row r="47" spans="1:6" x14ac:dyDescent="0.35">
      <c r="A47" s="2">
        <f>'Data Input'!A80</f>
        <v>44726</v>
      </c>
      <c r="B47" s="1">
        <f t="shared" si="8"/>
        <v>3570920</v>
      </c>
      <c r="C47" s="1">
        <f>'Data Input'!O80</f>
        <v>3557930</v>
      </c>
      <c r="D47" s="1">
        <f t="shared" si="9"/>
        <v>0</v>
      </c>
      <c r="E47" s="1">
        <f t="shared" si="10"/>
        <v>7</v>
      </c>
      <c r="F47" s="1">
        <f t="shared" si="11"/>
        <v>0</v>
      </c>
    </row>
    <row r="48" spans="1:6" x14ac:dyDescent="0.35">
      <c r="A48" s="2">
        <f>'Data Input'!A81</f>
        <v>44733</v>
      </c>
      <c r="B48" s="1">
        <f t="shared" si="8"/>
        <v>3557930</v>
      </c>
      <c r="C48" s="1">
        <f>'Data Input'!O81</f>
        <v>3563420</v>
      </c>
      <c r="D48" s="1">
        <f t="shared" si="9"/>
        <v>5490</v>
      </c>
      <c r="E48" s="1">
        <f t="shared" si="10"/>
        <v>7</v>
      </c>
      <c r="F48" s="1">
        <f t="shared" si="11"/>
        <v>784.28571428571433</v>
      </c>
    </row>
    <row r="49" spans="1:6" x14ac:dyDescent="0.35">
      <c r="A49" s="2">
        <f>'Data Input'!A82</f>
        <v>44740</v>
      </c>
      <c r="B49" s="1">
        <f t="shared" si="8"/>
        <v>3563420</v>
      </c>
      <c r="C49" s="1">
        <f>'Data Input'!O82</f>
        <v>3568800</v>
      </c>
      <c r="D49" s="1">
        <f t="shared" si="9"/>
        <v>5380</v>
      </c>
      <c r="E49" s="1">
        <f t="shared" si="10"/>
        <v>7</v>
      </c>
      <c r="F49" s="1">
        <f t="shared" si="11"/>
        <v>768.57142857142856</v>
      </c>
    </row>
    <row r="50" spans="1:6" x14ac:dyDescent="0.35">
      <c r="A50" s="2">
        <f>'Data Input'!A83</f>
        <v>44747</v>
      </c>
      <c r="B50" s="1">
        <f t="shared" si="8"/>
        <v>3568800</v>
      </c>
      <c r="C50" s="1">
        <f>'Data Input'!O83</f>
        <v>3575360</v>
      </c>
      <c r="D50" s="1">
        <f t="shared" si="9"/>
        <v>6560</v>
      </c>
      <c r="E50" s="1">
        <f t="shared" si="10"/>
        <v>7</v>
      </c>
      <c r="F50" s="1">
        <f t="shared" si="11"/>
        <v>937.14285714285711</v>
      </c>
    </row>
    <row r="51" spans="1:6" x14ac:dyDescent="0.35">
      <c r="A51" s="2">
        <f>'Data Input'!A84</f>
        <v>44754</v>
      </c>
      <c r="B51" s="1">
        <f t="shared" si="8"/>
        <v>3575360</v>
      </c>
      <c r="C51" s="1">
        <f>'Data Input'!O84</f>
        <v>3579730</v>
      </c>
      <c r="D51" s="1">
        <f t="shared" si="9"/>
        <v>4370</v>
      </c>
      <c r="E51" s="1">
        <f t="shared" si="10"/>
        <v>7</v>
      </c>
      <c r="F51" s="1">
        <f t="shared" si="11"/>
        <v>624.28571428571433</v>
      </c>
    </row>
    <row r="52" spans="1:6" x14ac:dyDescent="0.35">
      <c r="A52" s="2">
        <f>'Data Input'!A85</f>
        <v>44761</v>
      </c>
      <c r="B52" s="1">
        <f t="shared" si="8"/>
        <v>3579730</v>
      </c>
      <c r="C52" s="1">
        <f>'Data Input'!O85</f>
        <v>3582893</v>
      </c>
      <c r="D52" s="1">
        <f t="shared" si="9"/>
        <v>3163</v>
      </c>
      <c r="E52" s="1">
        <f t="shared" si="10"/>
        <v>7</v>
      </c>
      <c r="F52" s="1">
        <f t="shared" si="11"/>
        <v>451.85714285714283</v>
      </c>
    </row>
    <row r="53" spans="1:6" x14ac:dyDescent="0.35">
      <c r="A53" s="2">
        <f>'Data Input'!A86</f>
        <v>44768</v>
      </c>
      <c r="B53" s="1">
        <f t="shared" si="8"/>
        <v>3582893</v>
      </c>
      <c r="C53" s="1">
        <f>'Data Input'!O86</f>
        <v>3590360</v>
      </c>
      <c r="D53" s="1">
        <f t="shared" si="9"/>
        <v>7467</v>
      </c>
      <c r="E53" s="1">
        <f t="shared" si="10"/>
        <v>7</v>
      </c>
      <c r="F53" s="1">
        <f t="shared" si="11"/>
        <v>1066.7142857142858</v>
      </c>
    </row>
    <row r="54" spans="1:6" x14ac:dyDescent="0.35">
      <c r="A54" s="2">
        <f>'Data Input'!A87</f>
        <v>44775</v>
      </c>
      <c r="B54" s="1">
        <f t="shared" si="8"/>
        <v>3590360</v>
      </c>
      <c r="C54" s="1">
        <f>'Data Input'!O87</f>
        <v>3595620</v>
      </c>
      <c r="D54" s="1">
        <f t="shared" si="9"/>
        <v>5260</v>
      </c>
      <c r="E54" s="1">
        <f t="shared" si="10"/>
        <v>7</v>
      </c>
      <c r="F54" s="1">
        <f t="shared" si="11"/>
        <v>751.42857142857144</v>
      </c>
    </row>
    <row r="55" spans="1:6" x14ac:dyDescent="0.35">
      <c r="A55" s="2">
        <f>'Data Input'!A88</f>
        <v>44782</v>
      </c>
      <c r="B55" s="1">
        <f t="shared" si="8"/>
        <v>3595620</v>
      </c>
      <c r="C55" s="1">
        <f>'Data Input'!O88</f>
        <v>3600830</v>
      </c>
      <c r="D55" s="1">
        <f t="shared" si="9"/>
        <v>5210</v>
      </c>
      <c r="E55" s="1">
        <f t="shared" si="10"/>
        <v>7</v>
      </c>
      <c r="F55" s="1">
        <f t="shared" si="11"/>
        <v>744.28571428571433</v>
      </c>
    </row>
    <row r="56" spans="1:6" x14ac:dyDescent="0.35">
      <c r="A56" s="2">
        <f>'Data Input'!A89</f>
        <v>44789</v>
      </c>
      <c r="B56" s="1">
        <f t="shared" si="8"/>
        <v>3600830</v>
      </c>
      <c r="C56" s="1">
        <f>'Data Input'!O89</f>
        <v>3635000</v>
      </c>
      <c r="D56" s="1">
        <f t="shared" si="9"/>
        <v>34170</v>
      </c>
      <c r="E56" s="1">
        <f t="shared" si="10"/>
        <v>7</v>
      </c>
      <c r="F56" s="1">
        <f t="shared" si="11"/>
        <v>4881.4285714285716</v>
      </c>
    </row>
    <row r="57" spans="1:6" x14ac:dyDescent="0.35">
      <c r="A57" s="2">
        <f>'Data Input'!A90</f>
        <v>44796</v>
      </c>
      <c r="B57" s="1">
        <f t="shared" si="8"/>
        <v>3635000</v>
      </c>
      <c r="C57" s="1">
        <f>'Data Input'!O90</f>
        <v>3640991</v>
      </c>
      <c r="D57" s="1">
        <f t="shared" si="9"/>
        <v>5991</v>
      </c>
      <c r="E57" s="1">
        <f t="shared" si="10"/>
        <v>7</v>
      </c>
      <c r="F57" s="1">
        <f t="shared" si="11"/>
        <v>855.85714285714289</v>
      </c>
    </row>
    <row r="58" spans="1:6" x14ac:dyDescent="0.35">
      <c r="A58" s="2">
        <f>'Data Input'!A91</f>
        <v>44803</v>
      </c>
      <c r="B58" s="1">
        <f t="shared" si="8"/>
        <v>3640991</v>
      </c>
      <c r="C58" s="1">
        <f>'Data Input'!O91</f>
        <v>3616100</v>
      </c>
      <c r="D58" s="1">
        <f t="shared" si="9"/>
        <v>0</v>
      </c>
      <c r="E58" s="1">
        <f t="shared" si="10"/>
        <v>7</v>
      </c>
      <c r="F58" s="1">
        <f t="shared" si="11"/>
        <v>0</v>
      </c>
    </row>
    <row r="59" spans="1:6" x14ac:dyDescent="0.35">
      <c r="A59" s="2">
        <f>'Data Input'!A92</f>
        <v>44810</v>
      </c>
      <c r="B59" s="1">
        <f t="shared" si="8"/>
        <v>3616100</v>
      </c>
      <c r="C59" s="1">
        <f>'Data Input'!O92</f>
        <v>3621470</v>
      </c>
      <c r="D59" s="1">
        <f t="shared" si="9"/>
        <v>5370</v>
      </c>
      <c r="E59" s="1">
        <f t="shared" si="10"/>
        <v>7</v>
      </c>
      <c r="F59" s="1">
        <f t="shared" si="11"/>
        <v>767.14285714285711</v>
      </c>
    </row>
    <row r="60" spans="1:6" x14ac:dyDescent="0.35">
      <c r="A60" s="2">
        <f>'Data Input'!A93</f>
        <v>44817</v>
      </c>
      <c r="B60" s="1">
        <f t="shared" si="8"/>
        <v>3621470</v>
      </c>
      <c r="C60" s="1">
        <f>'Data Input'!O93</f>
        <v>3626400</v>
      </c>
      <c r="D60" s="1">
        <f t="shared" si="9"/>
        <v>4930</v>
      </c>
      <c r="E60" s="1">
        <f t="shared" si="10"/>
        <v>7</v>
      </c>
      <c r="F60" s="1">
        <f t="shared" si="11"/>
        <v>704.28571428571433</v>
      </c>
    </row>
    <row r="61" spans="1:6" x14ac:dyDescent="0.35">
      <c r="A61" s="2" t="e">
        <f>'Data Input'!#REF!</f>
        <v>#REF!</v>
      </c>
      <c r="B61" s="1">
        <f t="shared" si="8"/>
        <v>3626400</v>
      </c>
      <c r="C61" s="1">
        <f>'Data Input'!L94</f>
        <v>2340796</v>
      </c>
      <c r="D61" s="1">
        <f t="shared" si="9"/>
        <v>0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>
        <f t="shared" si="8"/>
        <v>2340796</v>
      </c>
      <c r="C62" s="1">
        <f>'Data Input'!O95</f>
        <v>3636580</v>
      </c>
      <c r="D62" s="1">
        <f t="shared" si="9"/>
        <v>1295784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3636580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Input'!D97</f>
        <v>3869876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3869876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Input'!O100</f>
        <v>3660860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ref="B68:B75" si="12">C67</f>
        <v>3660860</v>
      </c>
      <c r="C68" s="1">
        <f>'Data Input'!O101</f>
        <v>3665570</v>
      </c>
      <c r="D68" s="1">
        <f t="shared" ref="D68:D75" si="13">IF(C68-B68&gt;0,C68-B68,0)</f>
        <v>4710</v>
      </c>
      <c r="E68" s="1">
        <f t="shared" ref="E68:E75" si="14">A68-A67</f>
        <v>7</v>
      </c>
      <c r="F68" s="1">
        <f t="shared" ref="F68:F75" si="15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12"/>
        <v>3665570</v>
      </c>
      <c r="C69" s="1">
        <f>'Data Input'!O102</f>
        <v>3670360</v>
      </c>
      <c r="D69" s="1">
        <f t="shared" si="13"/>
        <v>4790</v>
      </c>
      <c r="E69" s="1">
        <f t="shared" si="14"/>
        <v>7</v>
      </c>
      <c r="F69" s="1">
        <f t="shared" si="15"/>
        <v>684.28571428571433</v>
      </c>
    </row>
    <row r="70" spans="1:6" x14ac:dyDescent="0.35">
      <c r="A70" s="2">
        <f>'Data Input'!A103</f>
        <v>44887</v>
      </c>
      <c r="B70" s="1">
        <f t="shared" si="12"/>
        <v>3670360</v>
      </c>
      <c r="C70" s="1">
        <f>'Data Input'!O103</f>
        <v>3676987</v>
      </c>
      <c r="D70" s="1">
        <f t="shared" si="13"/>
        <v>6627</v>
      </c>
      <c r="E70" s="1">
        <f t="shared" si="14"/>
        <v>7</v>
      </c>
      <c r="F70" s="1">
        <f t="shared" si="15"/>
        <v>946.71428571428567</v>
      </c>
    </row>
    <row r="71" spans="1:6" x14ac:dyDescent="0.35">
      <c r="A71" s="2">
        <f>'Data Input'!A104</f>
        <v>44894</v>
      </c>
      <c r="B71" s="1">
        <f t="shared" si="12"/>
        <v>3676987</v>
      </c>
      <c r="C71" s="1">
        <f>'Data Input'!O104</f>
        <v>3679900</v>
      </c>
      <c r="D71" s="1">
        <f t="shared" si="13"/>
        <v>2913</v>
      </c>
      <c r="E71" s="1">
        <f t="shared" si="14"/>
        <v>7</v>
      </c>
      <c r="F71" s="1">
        <f t="shared" si="15"/>
        <v>416.14285714285717</v>
      </c>
    </row>
    <row r="72" spans="1:6" x14ac:dyDescent="0.35">
      <c r="A72" s="2">
        <f>'Data Input'!A105</f>
        <v>44901</v>
      </c>
      <c r="B72" s="1">
        <f t="shared" si="12"/>
        <v>3679900</v>
      </c>
      <c r="C72" s="1">
        <f>'Data Input'!O105</f>
        <v>3681890</v>
      </c>
      <c r="D72" s="1">
        <f t="shared" si="13"/>
        <v>1990</v>
      </c>
      <c r="E72" s="1">
        <f t="shared" si="14"/>
        <v>7</v>
      </c>
      <c r="F72" s="1">
        <f t="shared" si="15"/>
        <v>284.28571428571428</v>
      </c>
    </row>
    <row r="73" spans="1:6" x14ac:dyDescent="0.35">
      <c r="A73" s="2">
        <f>'Data Input'!A106</f>
        <v>44908</v>
      </c>
      <c r="B73" s="1">
        <f t="shared" si="12"/>
        <v>3681890</v>
      </c>
      <c r="C73" s="1">
        <f>'Data Input'!O106</f>
        <v>3684987</v>
      </c>
      <c r="D73" s="1">
        <f t="shared" si="13"/>
        <v>3097</v>
      </c>
      <c r="E73" s="1">
        <f t="shared" si="14"/>
        <v>7</v>
      </c>
      <c r="F73" s="1">
        <f t="shared" si="15"/>
        <v>442.42857142857144</v>
      </c>
    </row>
    <row r="74" spans="1:6" x14ac:dyDescent="0.35">
      <c r="A74" s="2">
        <f>'Data Input'!A107</f>
        <v>44915</v>
      </c>
      <c r="B74" s="1">
        <f t="shared" si="12"/>
        <v>3684987</v>
      </c>
      <c r="C74" s="1">
        <f>'Data Input'!O107</f>
        <v>3688735</v>
      </c>
      <c r="D74" s="1">
        <f t="shared" si="13"/>
        <v>3748</v>
      </c>
      <c r="E74" s="1">
        <f t="shared" si="14"/>
        <v>7</v>
      </c>
      <c r="F74" s="1">
        <f t="shared" si="15"/>
        <v>535.42857142857144</v>
      </c>
    </row>
    <row r="75" spans="1:6" x14ac:dyDescent="0.35">
      <c r="A75" s="2">
        <f>'Data Input'!A108</f>
        <v>44922</v>
      </c>
      <c r="B75" s="1">
        <f t="shared" si="12"/>
        <v>3688735</v>
      </c>
      <c r="C75" s="1">
        <f>'Data Input'!O108</f>
        <v>3699430</v>
      </c>
      <c r="D75" s="1">
        <f t="shared" si="13"/>
        <v>10695</v>
      </c>
      <c r="E75" s="1">
        <f t="shared" si="14"/>
        <v>7</v>
      </c>
      <c r="F75" s="1">
        <f t="shared" si="15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Input'!P5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Input'!P6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Input'!P7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Input'!P8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Input'!P9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Input'!P10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Input'!P11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Input'!P12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Input'!P13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Input'!P14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Input'!P15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Input'!P16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Input'!P17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Input'!P18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Input'!P19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Input'!P20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Input'!P58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Input'!Q4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Input'!Q5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Input'!Q6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Input'!Q7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Input'!Q8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Input'!Q9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Input'!Q10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Input'!Q11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Input'!Q12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Input'!Q13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Input'!Q14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Input'!Q15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Input'!Q16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Input'!Q17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Input'!Q18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Input'!Q19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Input'!Q20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Input'!Q57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Input'!Q58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Input'!Q59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Input'!Q60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Input'!Q61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Input'!Q62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Input'!Q63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Input'!Q64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Input'!Q65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Input'!Q66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Input'!Q67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Input'!Q68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Input'!Q69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Input'!Q70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Input'!Q71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Input'!Q72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Input'!Q73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Input'!Q74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Input'!Q75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Input'!Q76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Input'!Q77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Input'!Q78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Input'!Q79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Input'!Q80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Input'!Q81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Input'!Q82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Input'!Q83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Input'!Q84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Input'!Q85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Input'!Q86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Input'!Q87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Input'!Q88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Input'!Q89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Input'!Q90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Input'!Q91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Input'!Q92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Input'!Q93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Input'!N94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Input'!Q95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Input'!R97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Input'!Q100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Input'!Q101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Input'!Q102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Input'!Q103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Input'!Q104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Input'!Q105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Input'!Q106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Input'!Q107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Input'!Q108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3" zoomScale="41" zoomScaleNormal="41" workbookViewId="0">
      <selection activeCell="E14" sqref="E14"/>
    </sheetView>
  </sheetViews>
  <sheetFormatPr defaultColWidth="17.26953125" defaultRowHeight="28.5" customHeight="1" x14ac:dyDescent="0.35"/>
  <sheetData>
    <row r="1" spans="1:12" ht="28.5" customHeight="1" x14ac:dyDescent="0.35">
      <c r="D1" t="s">
        <v>34</v>
      </c>
    </row>
    <row r="3" spans="1:12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2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2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2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2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2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2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2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2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2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</row>
    <row r="13" spans="1:12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2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2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2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Instructions</vt:lpstr>
      <vt:lpstr>Data Input</vt:lpstr>
      <vt:lpstr>Sheet3</vt:lpstr>
      <vt:lpstr>Water Ht</vt:lpstr>
      <vt:lpstr>Data Summary GPD</vt:lpstr>
      <vt:lpstr>Summary Graph</vt:lpstr>
      <vt:lpstr>Data Summary Gal.</vt:lpstr>
      <vt:lpstr>Historical Data</vt:lpstr>
      <vt:lpstr>Sheet1</vt:lpstr>
      <vt:lpstr>Well Depth Survey</vt:lpstr>
      <vt:lpstr>Proposed</vt:lpstr>
      <vt:lpstr>Well #1</vt:lpstr>
      <vt:lpstr>Well #2</vt:lpstr>
      <vt:lpstr>Well #3</vt:lpstr>
      <vt:lpstr>Well #7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</cp:lastModifiedBy>
  <cp:lastPrinted>2023-01-03T23:01:17Z</cp:lastPrinted>
  <dcterms:created xsi:type="dcterms:W3CDTF">2021-06-09T21:36:04Z</dcterms:created>
  <dcterms:modified xsi:type="dcterms:W3CDTF">2023-06-21T03:56:34Z</dcterms:modified>
</cp:coreProperties>
</file>